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4460" windowHeight="7260" activeTab="0"/>
  </bookViews>
  <sheets>
    <sheet name="Zahlungsabruf" sheetId="1" r:id="rId1"/>
    <sheet name="Tabelle1" sheetId="2" r:id="rId2"/>
  </sheets>
  <definedNames>
    <definedName name="_xlnm.Print_Area" localSheetId="0">'Zahlungsabruf'!$A$1:$I$88</definedName>
  </definedNames>
  <calcPr fullCalcOnLoad="1"/>
</workbook>
</file>

<file path=xl/comments1.xml><?xml version="1.0" encoding="utf-8"?>
<comments xmlns="http://schemas.openxmlformats.org/spreadsheetml/2006/main">
  <authors>
    <author>duerr</author>
  </authors>
  <commentList>
    <comment ref="H14" authorId="0">
      <text>
        <r>
          <rPr>
            <sz val="8"/>
            <rFont val="Arial"/>
            <family val="2"/>
          </rPr>
          <t xml:space="preserve">Sofern </t>
        </r>
        <r>
          <rPr>
            <b/>
            <sz val="8"/>
            <rFont val="Arial"/>
            <family val="2"/>
          </rPr>
          <t>Gewerbeflächen</t>
        </r>
        <r>
          <rPr>
            <sz val="8"/>
            <rFont val="Arial"/>
            <family val="2"/>
          </rPr>
          <t xml:space="preserve"> vorh. sind,  hier den </t>
        </r>
        <r>
          <rPr>
            <b/>
            <sz val="8"/>
            <rFont val="Arial"/>
            <family val="2"/>
          </rPr>
          <t xml:space="preserve">%-anteil </t>
        </r>
        <r>
          <rPr>
            <sz val="8"/>
            <rFont val="Arial"/>
            <family val="2"/>
          </rPr>
          <t xml:space="preserve">für </t>
        </r>
        <r>
          <rPr>
            <b/>
            <sz val="8"/>
            <rFont val="Arial"/>
            <family val="2"/>
          </rPr>
          <t xml:space="preserve">Wohnen </t>
        </r>
        <r>
          <rPr>
            <sz val="8"/>
            <rFont val="Arial"/>
            <family val="2"/>
          </rPr>
          <t>einpflegen.</t>
        </r>
      </text>
    </comment>
    <comment ref="F59" authorId="0">
      <text>
        <r>
          <rPr>
            <sz val="8"/>
            <rFont val="Tahoma"/>
            <family val="2"/>
          </rPr>
          <t xml:space="preserve">Hier die </t>
        </r>
        <r>
          <rPr>
            <b/>
            <sz val="8"/>
            <color indexed="21"/>
            <rFont val="Tahoma"/>
            <family val="2"/>
          </rPr>
          <t>kalkulation Kosten zur Bewilligung</t>
        </r>
        <r>
          <rPr>
            <sz val="8"/>
            <rFont val="Tahoma"/>
            <family val="2"/>
          </rPr>
          <t xml:space="preserve"> einpflegen</t>
        </r>
      </text>
    </comment>
  </commentList>
</comments>
</file>

<file path=xl/sharedStrings.xml><?xml version="1.0" encoding="utf-8"?>
<sst xmlns="http://schemas.openxmlformats.org/spreadsheetml/2006/main" count="70" uniqueCount="67">
  <si>
    <t>Bauvorhaben:</t>
  </si>
  <si>
    <t>Bauherr:</t>
  </si>
  <si>
    <t>Antragsnummer:</t>
  </si>
  <si>
    <t xml:space="preserve"> A.  BAUGRUNDSTÜCK / ERWERBSKOSTEN / ERSCHLIEßUNG</t>
  </si>
  <si>
    <t xml:space="preserve"> Wert des Baugrundstückes</t>
  </si>
  <si>
    <t xml:space="preserve"> Erwerbskosten</t>
  </si>
  <si>
    <t xml:space="preserve"> Herrichten</t>
  </si>
  <si>
    <t xml:space="preserve"> Erschließungskosten</t>
  </si>
  <si>
    <t xml:space="preserve"> SUMME  A</t>
  </si>
  <si>
    <t xml:space="preserve"> Übertrag SUMME B</t>
  </si>
  <si>
    <t xml:space="preserve"> B.  BAUKOSTEN / AUßENANLAGEN</t>
  </si>
  <si>
    <t xml:space="preserve"> Erdarbeiten</t>
  </si>
  <si>
    <t xml:space="preserve"> Maurerarbeiten</t>
  </si>
  <si>
    <t xml:space="preserve"> Zimmerarbeiten</t>
  </si>
  <si>
    <t xml:space="preserve"> Abdichtungsarbeiten</t>
  </si>
  <si>
    <t xml:space="preserve"> Dachdeckerarbeiten</t>
  </si>
  <si>
    <t xml:space="preserve"> Gerüstarbeiten</t>
  </si>
  <si>
    <t xml:space="preserve"> Klempnerarbeiten</t>
  </si>
  <si>
    <t xml:space="preserve"> Estricharbeiten</t>
  </si>
  <si>
    <t xml:space="preserve"> Tischlerarbeiten </t>
  </si>
  <si>
    <t xml:space="preserve"> Jalousiearbeiten</t>
  </si>
  <si>
    <t xml:space="preserve"> Schlosserarbeiten</t>
  </si>
  <si>
    <t xml:space="preserve"> Bodenbelagsarbeiten</t>
  </si>
  <si>
    <t xml:space="preserve"> Trockenbauarbeiten</t>
  </si>
  <si>
    <t xml:space="preserve"> Lüftungsanlagen</t>
  </si>
  <si>
    <t xml:space="preserve"> Sanitärinstalation</t>
  </si>
  <si>
    <t xml:space="preserve"> Abbrucharbeiten</t>
  </si>
  <si>
    <t xml:space="preserve"> Heizungsinstallation</t>
  </si>
  <si>
    <t xml:space="preserve"> Elektroinstallation</t>
  </si>
  <si>
    <t xml:space="preserve"> Blitzschutzanlage</t>
  </si>
  <si>
    <t xml:space="preserve"> Aufzugsanl. / Sonstiges</t>
  </si>
  <si>
    <r>
      <t xml:space="preserve"> Außenanlagen </t>
    </r>
    <r>
      <rPr>
        <sz val="7.5"/>
        <rFont val="Arial"/>
        <family val="2"/>
      </rPr>
      <t>(incl. Stellplätze)</t>
    </r>
  </si>
  <si>
    <t xml:space="preserve"> Summe B</t>
  </si>
  <si>
    <t xml:space="preserve"> Summe C</t>
  </si>
  <si>
    <t xml:space="preserve"> SUMME A + B + C</t>
  </si>
  <si>
    <t xml:space="preserve"> C. BAUNEBENKOSTEN</t>
  </si>
  <si>
    <t xml:space="preserve"> Architekten u. Ingenieurleistungen</t>
  </si>
  <si>
    <t xml:space="preserve"> Finanzierungskosten</t>
  </si>
  <si>
    <t xml:space="preserve"> Allgemeine Baunebenkosten</t>
  </si>
  <si>
    <t xml:space="preserve"> Behördl. Prüfungen u. Genehmigung</t>
  </si>
  <si>
    <t xml:space="preserve"> Verwaltungsleistungen d. Bauherren</t>
  </si>
  <si>
    <t>EUR</t>
  </si>
  <si>
    <t xml:space="preserve"> Andere einmalige Abgaben</t>
  </si>
  <si>
    <t>B a u t e n s t a n d</t>
  </si>
  <si>
    <t xml:space="preserve"> Besondere Gründung / Verbauarbeiten</t>
  </si>
  <si>
    <t xml:space="preserve"> Putz- und Stuckarbeiten / WDVS</t>
  </si>
  <si>
    <t xml:space="preserve"> Fliesen- / Plattenarbeiten</t>
  </si>
  <si>
    <t xml:space="preserve"> Maler- / Tapezierarbeiten</t>
  </si>
  <si>
    <t xml:space="preserve"> Baureinigung</t>
  </si>
  <si>
    <t xml:space="preserve"> Baustelleneinrichtung</t>
  </si>
  <si>
    <t xml:space="preserve"> Beton- und Stahlbetonarbeiten</t>
  </si>
  <si>
    <t>Anteil an Summe A/B  %</t>
  </si>
  <si>
    <t>Ant. an den  kalkulierten Kosten in %</t>
  </si>
  <si>
    <t>Anteil an Summe B/C  %</t>
  </si>
  <si>
    <t>kalkulierte Kosten zur                            Bewilligung</t>
  </si>
  <si>
    <t xml:space="preserve">Neubau, Aus-/Umbau von Mietwohnungen  sowie  Mod./Inst.-Maßnahmen bei Mietwohnungen *) </t>
  </si>
  <si>
    <t xml:space="preserve">  Ort, Datum</t>
  </si>
  <si>
    <t>Es wird bestätigt, dass</t>
  </si>
  <si>
    <t>mit den Bauarbeiten an Ort und Stelle begonnen wurde und die Baugrube ausgehoben ist</t>
  </si>
  <si>
    <t>der Rohbau fertig gestellt ist</t>
  </si>
  <si>
    <t>die Bau- und Nebenarbeiten und</t>
  </si>
  <si>
    <t>die Außenanlagen fertig gestellt worden sind</t>
  </si>
  <si>
    <t xml:space="preserve">und die Bauarbeiten in Übereinstimmung mit den der Bauaufsichtsbehörde angezeigten bzw. genehmigten und von der Investitionsbank anerkannten Bauplänen einschließlich der dazugehörigen Baubeschreibung ordnungsgemäß ausgeführt worden sind. Bemerkungen (Beanstandungen usw.) sind auf einem gesonderten Blatt beigefügt/nicht beigefügt.*                            </t>
  </si>
  <si>
    <t>Mir ist bekannt, dass die obigen Angaben Grundlage für die Auszahlung von Darlehen sind. Mit der Unterzeichnung dieses Zahlungsabrufes versichere ich, die Angaben nach bestem Wissen und Gewissen gemacht zu haben.</t>
  </si>
  <si>
    <t xml:space="preserve">  Unterschrift bauleitender Architekt</t>
  </si>
  <si>
    <t>Bautenstandsbericht</t>
  </si>
  <si>
    <t>Neubau sowie Aus-/Umbau bei Anschubfinanzierung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</si>
</sst>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00\ &quot;%&quot;"/>
    <numFmt numFmtId="167" formatCode="###\ ##\ ###"/>
    <numFmt numFmtId="168" formatCode="#,##0.00&quot;  &quot;"/>
    <numFmt numFmtId="169" formatCode="#\ ##\ ##\ ###"/>
    <numFmt numFmtId="170" formatCode="&quot;zur Ortsbesichtigung vom &quot;dd/mm/yyyy"/>
    <numFmt numFmtId="171" formatCode="&quot;Antragsnummer :  &quot;###\ ##\ ###"/>
    <numFmt numFmtId="172" formatCode="&quot;Los &quot;0"/>
    <numFmt numFmtId="173" formatCode="#,##0.00\ &quot;EUR&quot;"/>
    <numFmt numFmtId="174" formatCode="#,##0.00&quot;% vorhanden&quot;"/>
    <numFmt numFmtId="175" formatCode="&quot;entspr. &quot;#,##0.00&quot; %&quot;"/>
    <numFmt numFmtId="176" formatCode="0.00000%"/>
    <numFmt numFmtId="177" formatCode="dd/mm/yy"/>
    <numFmt numFmtId="178" formatCode="#,##0.000\ _€;[Red]\-#,##0.000\ _€"/>
    <numFmt numFmtId="179" formatCode="#,##0.00&quot;%&quot;"/>
  </numFmts>
  <fonts count="68">
    <font>
      <sz val="10"/>
      <name val="MS Sans Serif"/>
      <family val="0"/>
    </font>
    <font>
      <b/>
      <sz val="10"/>
      <name val="MS Sans Serif"/>
      <family val="0"/>
    </font>
    <font>
      <i/>
      <sz val="10"/>
      <name val="MS Sans Serif"/>
      <family val="0"/>
    </font>
    <font>
      <b/>
      <i/>
      <sz val="10"/>
      <name val="MS Sans Serif"/>
      <family val="0"/>
    </font>
    <font>
      <b/>
      <sz val="12"/>
      <name val="Arial"/>
      <family val="2"/>
    </font>
    <font>
      <b/>
      <sz val="10"/>
      <name val="Arial"/>
      <family val="2"/>
    </font>
    <font>
      <sz val="10"/>
      <name val="Arial"/>
      <family val="2"/>
    </font>
    <font>
      <i/>
      <sz val="10"/>
      <name val="Arial"/>
      <family val="2"/>
    </font>
    <font>
      <b/>
      <sz val="6"/>
      <name val="Arial"/>
      <family val="2"/>
    </font>
    <font>
      <sz val="6"/>
      <name val="Arial"/>
      <family val="2"/>
    </font>
    <font>
      <b/>
      <sz val="8"/>
      <name val="Arial"/>
      <family val="2"/>
    </font>
    <font>
      <sz val="8"/>
      <name val="Arial"/>
      <family val="2"/>
    </font>
    <font>
      <sz val="9"/>
      <name val="Arial"/>
      <family val="2"/>
    </font>
    <font>
      <b/>
      <sz val="9"/>
      <name val="Arial"/>
      <family val="2"/>
    </font>
    <font>
      <b/>
      <sz val="9.5"/>
      <name val="Arial"/>
      <family val="2"/>
    </font>
    <font>
      <b/>
      <sz val="7"/>
      <name val="Arial"/>
      <family val="2"/>
    </font>
    <font>
      <sz val="7"/>
      <name val="Arial"/>
      <family val="2"/>
    </font>
    <font>
      <b/>
      <sz val="8.5"/>
      <name val="Arial"/>
      <family val="2"/>
    </font>
    <font>
      <sz val="8.5"/>
      <name val="Arial"/>
      <family val="2"/>
    </font>
    <font>
      <sz val="7.5"/>
      <name val="Arial"/>
      <family val="2"/>
    </font>
    <font>
      <sz val="9.5"/>
      <name val="Arial"/>
      <family val="2"/>
    </font>
    <font>
      <sz val="11"/>
      <name val="Arial"/>
      <family val="2"/>
    </font>
    <font>
      <sz val="9.5"/>
      <name val="MS Sans Serif"/>
      <family val="0"/>
    </font>
    <font>
      <b/>
      <sz val="8"/>
      <color indexed="10"/>
      <name val="Arial"/>
      <family val="2"/>
    </font>
    <font>
      <b/>
      <i/>
      <sz val="8"/>
      <name val="Arial"/>
      <family val="2"/>
    </font>
    <font>
      <sz val="7"/>
      <name val="MS Sans Serif"/>
      <family val="0"/>
    </font>
    <font>
      <sz val="12"/>
      <name val="Arial"/>
      <family val="2"/>
    </font>
    <font>
      <b/>
      <sz val="9"/>
      <color indexed="10"/>
      <name val="Arial"/>
      <family val="2"/>
    </font>
    <font>
      <b/>
      <sz val="9"/>
      <color indexed="21"/>
      <name val="Arial"/>
      <family val="2"/>
    </font>
    <font>
      <sz val="8"/>
      <name val="Tahoma"/>
      <family val="2"/>
    </font>
    <font>
      <b/>
      <sz val="8"/>
      <color indexed="21"/>
      <name val="Tahoma"/>
      <family val="2"/>
    </font>
    <font>
      <vertAlign val="superscript"/>
      <sz val="7"/>
      <name val="Arial"/>
      <family val="2"/>
    </font>
    <font>
      <b/>
      <i/>
      <sz val="8.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style="thin"/>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hair"/>
      <right style="hair"/>
      <top style="hair"/>
      <bottom style="thin"/>
    </border>
    <border>
      <left style="hair"/>
      <right style="hair"/>
      <top style="thin"/>
      <bottom style="medium"/>
    </border>
    <border>
      <left>
        <color indexed="63"/>
      </left>
      <right>
        <color indexed="63"/>
      </right>
      <top>
        <color indexed="63"/>
      </top>
      <bottom style="thin"/>
    </border>
    <border>
      <left style="hair"/>
      <right style="hair"/>
      <top>
        <color indexed="63"/>
      </top>
      <bottom style="thin"/>
    </border>
    <border>
      <left>
        <color indexed="63"/>
      </left>
      <right>
        <color indexed="63"/>
      </right>
      <top style="thin"/>
      <bottom>
        <color indexed="63"/>
      </bottom>
    </border>
    <border>
      <left>
        <color indexed="63"/>
      </left>
      <right style="hair"/>
      <top style="thin"/>
      <bottom style="hair"/>
    </border>
    <border>
      <left>
        <color indexed="63"/>
      </left>
      <right style="hair"/>
      <top style="thin"/>
      <bottom style="medium"/>
    </border>
    <border>
      <left style="hair"/>
      <right style="hair"/>
      <top>
        <color indexed="63"/>
      </top>
      <bottom style="hair"/>
    </border>
    <border>
      <left style="hair"/>
      <right style="hair"/>
      <top style="thin"/>
      <bottom style="hair"/>
    </border>
    <border>
      <left>
        <color indexed="63"/>
      </left>
      <right style="hair"/>
      <top style="hair"/>
      <bottom style="thin"/>
    </border>
    <border>
      <left style="thin"/>
      <right>
        <color indexed="63"/>
      </right>
      <top style="thin"/>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style="hair"/>
      <right style="hair"/>
      <top style="medium"/>
      <bottom style="double"/>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medium"/>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thin"/>
    </border>
    <border>
      <left>
        <color indexed="63"/>
      </left>
      <right style="hair"/>
      <top style="medium"/>
      <bottom style="double"/>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thin"/>
      <top style="medium"/>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thin"/>
    </border>
    <border>
      <left style="hair"/>
      <right style="thin"/>
      <top>
        <color indexed="63"/>
      </top>
      <bottom style="thin"/>
    </border>
    <border>
      <left style="hair"/>
      <right style="thin"/>
      <top style="thin"/>
      <bottom style="hair"/>
    </border>
    <border>
      <left style="hair"/>
      <right style="thin"/>
      <top style="hair"/>
      <bottom style="hair"/>
    </border>
    <border>
      <left style="hair"/>
      <right style="thin"/>
      <top style="thin"/>
      <bottom style="medium"/>
    </border>
    <border>
      <left style="hair"/>
      <right style="thin"/>
      <top style="thin"/>
      <bottom style="thin"/>
    </border>
    <border>
      <left>
        <color indexed="63"/>
      </left>
      <right style="thin"/>
      <top>
        <color indexed="63"/>
      </top>
      <bottom style="thin"/>
    </border>
    <border>
      <left style="hair"/>
      <right style="thin"/>
      <top style="medium"/>
      <bottom style="double"/>
    </border>
    <border>
      <left style="hair"/>
      <right>
        <color indexed="63"/>
      </right>
      <top>
        <color indexed="63"/>
      </top>
      <bottom>
        <color indexed="63"/>
      </bottom>
    </border>
    <border>
      <left style="hair"/>
      <right style="thin"/>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38"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0"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24">
    <xf numFmtId="0" fontId="0" fillId="0" borderId="0" xfId="0" applyAlignment="1">
      <alignment/>
    </xf>
    <xf numFmtId="0" fontId="0" fillId="0" borderId="0" xfId="0" applyAlignment="1" applyProtection="1">
      <alignment/>
      <protection/>
    </xf>
    <xf numFmtId="0" fontId="5" fillId="0" borderId="0" xfId="0" applyFont="1" applyAlignment="1">
      <alignment horizontal="right"/>
    </xf>
    <xf numFmtId="0" fontId="6" fillId="0" borderId="0" xfId="0" applyFont="1" applyAlignment="1">
      <alignment/>
    </xf>
    <xf numFmtId="0" fontId="7" fillId="0" borderId="0" xfId="0" applyFont="1" applyAlignment="1">
      <alignment/>
    </xf>
    <xf numFmtId="4" fontId="11" fillId="0" borderId="10" xfId="0" applyNumberFormat="1" applyFont="1" applyBorder="1" applyAlignment="1" applyProtection="1">
      <alignment horizontal="center" vertical="center"/>
      <protection/>
    </xf>
    <xf numFmtId="0" fontId="11" fillId="0" borderId="11" xfId="0" applyFont="1" applyBorder="1" applyAlignment="1" applyProtection="1">
      <alignment horizontal="left" vertical="center"/>
      <protection/>
    </xf>
    <xf numFmtId="0" fontId="6" fillId="0" borderId="11" xfId="0" applyFont="1" applyBorder="1" applyAlignment="1" applyProtection="1">
      <alignment vertical="center"/>
      <protection/>
    </xf>
    <xf numFmtId="0" fontId="6" fillId="0" borderId="0" xfId="0" applyFont="1" applyBorder="1" applyAlignment="1">
      <alignment horizontal="center" vertical="center"/>
    </xf>
    <xf numFmtId="0" fontId="6" fillId="0" borderId="0" xfId="0" applyFont="1" applyBorder="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pplyProtection="1">
      <alignment/>
      <protection/>
    </xf>
    <xf numFmtId="0" fontId="6" fillId="0" borderId="0" xfId="0" applyFont="1" applyAlignment="1" applyProtection="1">
      <alignment vertical="center"/>
      <protection/>
    </xf>
    <xf numFmtId="0" fontId="4" fillId="0" borderId="0" xfId="0" applyFont="1" applyAlignment="1">
      <alignment vertical="center"/>
    </xf>
    <xf numFmtId="0" fontId="15" fillId="0" borderId="0" xfId="0" applyFont="1" applyBorder="1" applyAlignment="1">
      <alignment/>
    </xf>
    <xf numFmtId="0" fontId="15" fillId="0" borderId="12" xfId="0" applyFont="1" applyBorder="1" applyAlignment="1">
      <alignment/>
    </xf>
    <xf numFmtId="0" fontId="6" fillId="0" borderId="12" xfId="0" applyFont="1" applyBorder="1" applyAlignment="1">
      <alignment vertical="center"/>
    </xf>
    <xf numFmtId="4" fontId="6" fillId="0" borderId="0" xfId="0" applyNumberFormat="1" applyFont="1" applyBorder="1" applyAlignment="1">
      <alignment vertical="center"/>
    </xf>
    <xf numFmtId="4" fontId="6" fillId="0" borderId="0" xfId="0" applyNumberFormat="1" applyFont="1" applyBorder="1" applyAlignment="1" applyProtection="1">
      <alignment vertical="center"/>
      <protection/>
    </xf>
    <xf numFmtId="0" fontId="17" fillId="0" borderId="13" xfId="0" applyFont="1" applyBorder="1" applyAlignment="1">
      <alignment horizontal="left" vertical="center"/>
    </xf>
    <xf numFmtId="0" fontId="13" fillId="0" borderId="14" xfId="0" applyFont="1" applyBorder="1" applyAlignment="1" applyProtection="1">
      <alignment horizontal="left" vertical="center"/>
      <protection/>
    </xf>
    <xf numFmtId="4" fontId="13" fillId="0" borderId="15" xfId="0" applyNumberFormat="1" applyFont="1" applyBorder="1" applyAlignment="1">
      <alignment horizontal="center" vertical="center"/>
    </xf>
    <xf numFmtId="4" fontId="13" fillId="0" borderId="15" xfId="0" applyNumberFormat="1" applyFont="1" applyBorder="1" applyAlignment="1" applyProtection="1">
      <alignment horizontal="center" vertical="center"/>
      <protection/>
    </xf>
    <xf numFmtId="0" fontId="15" fillId="0" borderId="16" xfId="0" applyFont="1" applyBorder="1" applyAlignment="1">
      <alignment/>
    </xf>
    <xf numFmtId="0" fontId="16" fillId="0" borderId="17" xfId="0" applyFont="1" applyBorder="1" applyAlignment="1">
      <alignment/>
    </xf>
    <xf numFmtId="0" fontId="10" fillId="0" borderId="18" xfId="0" applyFont="1" applyBorder="1" applyAlignment="1">
      <alignment vertical="center"/>
    </xf>
    <xf numFmtId="4" fontId="6" fillId="0" borderId="18" xfId="0" applyNumberFormat="1" applyFont="1" applyBorder="1" applyAlignment="1">
      <alignment vertical="center"/>
    </xf>
    <xf numFmtId="4" fontId="6" fillId="0" borderId="18" xfId="0" applyNumberFormat="1" applyFont="1" applyBorder="1" applyAlignment="1" applyProtection="1">
      <alignment vertical="center"/>
      <protection/>
    </xf>
    <xf numFmtId="0" fontId="17" fillId="0" borderId="13" xfId="0" applyFont="1" applyBorder="1" applyAlignment="1">
      <alignment vertical="center"/>
    </xf>
    <xf numFmtId="0" fontId="13" fillId="0" borderId="19" xfId="0" applyFont="1" applyBorder="1" applyAlignment="1">
      <alignment vertical="center"/>
    </xf>
    <xf numFmtId="4" fontId="11" fillId="0" borderId="20" xfId="0" applyNumberFormat="1" applyFont="1" applyBorder="1" applyAlignment="1" applyProtection="1">
      <alignment horizontal="center" vertical="center"/>
      <protection/>
    </xf>
    <xf numFmtId="4" fontId="13" fillId="0" borderId="21" xfId="0" applyNumberFormat="1" applyFont="1" applyBorder="1" applyAlignment="1">
      <alignment horizontal="center" vertical="center"/>
    </xf>
    <xf numFmtId="4" fontId="13" fillId="0" borderId="21" xfId="0" applyNumberFormat="1" applyFont="1" applyBorder="1" applyAlignment="1" applyProtection="1">
      <alignment horizontal="center" vertical="center"/>
      <protection/>
    </xf>
    <xf numFmtId="0" fontId="16" fillId="0" borderId="22" xfId="0" applyFont="1" applyBorder="1" applyAlignment="1">
      <alignment/>
    </xf>
    <xf numFmtId="0" fontId="16" fillId="0" borderId="23" xfId="0" applyFont="1" applyBorder="1" applyAlignment="1">
      <alignment horizontal="center"/>
    </xf>
    <xf numFmtId="0" fontId="15" fillId="0" borderId="24" xfId="0" applyFont="1" applyBorder="1" applyAlignment="1">
      <alignment/>
    </xf>
    <xf numFmtId="0" fontId="10" fillId="0" borderId="13" xfId="0" applyFont="1" applyBorder="1" applyAlignment="1">
      <alignment horizontal="left" vertical="center"/>
    </xf>
    <xf numFmtId="4" fontId="11" fillId="0" borderId="25" xfId="0" applyNumberFormat="1" applyFont="1" applyBorder="1" applyAlignment="1" applyProtection="1">
      <alignment horizontal="center" vertical="center"/>
      <protection/>
    </xf>
    <xf numFmtId="4" fontId="11" fillId="0" borderId="11" xfId="0" applyNumberFormat="1" applyFont="1" applyBorder="1" applyAlignment="1" applyProtection="1">
      <alignment horizontal="center" vertical="center"/>
      <protection/>
    </xf>
    <xf numFmtId="0" fontId="11" fillId="0" borderId="25" xfId="0" applyFont="1" applyBorder="1" applyAlignment="1" applyProtection="1">
      <alignment horizontal="left" vertical="center"/>
      <protection/>
    </xf>
    <xf numFmtId="0" fontId="13" fillId="0" borderId="19" xfId="0" applyFont="1" applyBorder="1" applyAlignment="1">
      <alignment horizontal="left" vertical="center"/>
    </xf>
    <xf numFmtId="0" fontId="13" fillId="0" borderId="26" xfId="0" applyFont="1" applyBorder="1" applyAlignment="1" applyProtection="1">
      <alignment horizontal="left" vertical="center"/>
      <protection/>
    </xf>
    <xf numFmtId="4" fontId="11" fillId="0" borderId="27" xfId="0" applyNumberFormat="1" applyFont="1" applyBorder="1" applyAlignment="1" applyProtection="1">
      <alignment horizontal="center" vertical="center"/>
      <protection/>
    </xf>
    <xf numFmtId="0" fontId="10" fillId="0" borderId="14" xfId="0" applyFont="1" applyBorder="1" applyAlignment="1" applyProtection="1">
      <alignment horizontal="left" vertical="center"/>
      <protection/>
    </xf>
    <xf numFmtId="4" fontId="10" fillId="0" borderId="15" xfId="0" applyNumberFormat="1" applyFont="1" applyBorder="1" applyAlignment="1" applyProtection="1">
      <alignment horizontal="center" vertical="center"/>
      <protection/>
    </xf>
    <xf numFmtId="4" fontId="11" fillId="0" borderId="28" xfId="0" applyNumberFormat="1" applyFont="1" applyBorder="1" applyAlignment="1" applyProtection="1">
      <alignment horizontal="center" vertical="center"/>
      <protection/>
    </xf>
    <xf numFmtId="0" fontId="11" fillId="0" borderId="29" xfId="0" applyFont="1" applyBorder="1" applyAlignment="1" applyProtection="1">
      <alignment horizontal="left" vertical="center"/>
      <protection/>
    </xf>
    <xf numFmtId="0" fontId="6" fillId="0" borderId="18" xfId="0" applyFont="1" applyBorder="1" applyAlignment="1">
      <alignmen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0" fillId="0" borderId="18" xfId="0" applyFont="1" applyBorder="1" applyAlignment="1" applyProtection="1">
      <alignment horizontal="left" vertical="center"/>
      <protection/>
    </xf>
    <xf numFmtId="3" fontId="6" fillId="0" borderId="18" xfId="0" applyNumberFormat="1" applyFont="1" applyBorder="1" applyAlignment="1">
      <alignment vertical="center"/>
    </xf>
    <xf numFmtId="0" fontId="6" fillId="0" borderId="18" xfId="0" applyFont="1" applyBorder="1" applyAlignment="1" applyProtection="1">
      <alignment vertical="center"/>
      <protection/>
    </xf>
    <xf numFmtId="0" fontId="21" fillId="0" borderId="0" xfId="0" applyFont="1" applyAlignment="1">
      <alignment horizontal="center" vertical="center"/>
    </xf>
    <xf numFmtId="0" fontId="17" fillId="0" borderId="18" xfId="0" applyFont="1" applyBorder="1" applyAlignment="1">
      <alignment vertical="center"/>
    </xf>
    <xf numFmtId="0" fontId="13" fillId="0" borderId="32" xfId="0" applyFont="1" applyBorder="1" applyAlignment="1">
      <alignment horizontal="left" vertical="center"/>
    </xf>
    <xf numFmtId="0" fontId="13" fillId="0" borderId="33" xfId="0" applyFont="1" applyBorder="1" applyAlignment="1" applyProtection="1">
      <alignment horizontal="left" vertical="center"/>
      <protection/>
    </xf>
    <xf numFmtId="4" fontId="13" fillId="0" borderId="33" xfId="0" applyNumberFormat="1" applyFont="1" applyBorder="1" applyAlignment="1">
      <alignment horizontal="center" vertical="center"/>
    </xf>
    <xf numFmtId="4" fontId="13" fillId="0" borderId="33" xfId="0" applyNumberFormat="1" applyFont="1" applyBorder="1" applyAlignment="1" applyProtection="1">
      <alignment horizontal="center" vertical="center"/>
      <protection/>
    </xf>
    <xf numFmtId="0" fontId="13" fillId="0" borderId="17" xfId="0" applyFont="1" applyBorder="1" applyAlignment="1">
      <alignment horizontal="left" vertical="center"/>
    </xf>
    <xf numFmtId="0" fontId="11" fillId="0" borderId="22" xfId="0" applyFont="1" applyBorder="1" applyAlignment="1" applyProtection="1">
      <alignment horizontal="left" vertical="center"/>
      <protection/>
    </xf>
    <xf numFmtId="4" fontId="13" fillId="33" borderId="22" xfId="49" applyNumberFormat="1" applyFont="1" applyFill="1" applyBorder="1" applyAlignment="1" applyProtection="1">
      <alignment horizontal="center" vertical="center"/>
      <protection/>
    </xf>
    <xf numFmtId="4" fontId="8" fillId="0" borderId="22" xfId="0" applyNumberFormat="1" applyFont="1" applyBorder="1" applyAlignment="1">
      <alignment horizontal="center" vertical="center" wrapText="1"/>
    </xf>
    <xf numFmtId="0" fontId="14" fillId="0" borderId="34" xfId="0" applyFont="1" applyBorder="1" applyAlignment="1">
      <alignment horizontal="left" vertical="center"/>
    </xf>
    <xf numFmtId="0" fontId="14" fillId="0" borderId="35" xfId="0" applyFont="1" applyBorder="1" applyAlignment="1" applyProtection="1">
      <alignment horizontal="left" vertical="center"/>
      <protection/>
    </xf>
    <xf numFmtId="4" fontId="14" fillId="0" borderId="36" xfId="0" applyNumberFormat="1" applyFont="1" applyBorder="1" applyAlignment="1">
      <alignment horizontal="center" vertical="center"/>
    </xf>
    <xf numFmtId="4" fontId="5" fillId="0" borderId="0"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10" fontId="11" fillId="34" borderId="10" xfId="49" applyNumberFormat="1" applyFont="1" applyFill="1" applyBorder="1" applyAlignment="1" applyProtection="1">
      <alignment horizontal="center" vertical="center"/>
      <protection locked="0"/>
    </xf>
    <xf numFmtId="0" fontId="0" fillId="0" borderId="0" xfId="0" applyAlignment="1">
      <alignment vertical="center"/>
    </xf>
    <xf numFmtId="0" fontId="5" fillId="0" borderId="0" xfId="0" applyFont="1" applyAlignment="1" applyProtection="1">
      <alignment horizontal="left" vertical="center"/>
      <protection/>
    </xf>
    <xf numFmtId="0" fontId="11" fillId="0" borderId="37" xfId="0" applyFont="1" applyBorder="1" applyAlignment="1" applyProtection="1">
      <alignment vertical="center"/>
      <protection/>
    </xf>
    <xf numFmtId="0" fontId="11" fillId="0" borderId="38" xfId="0" applyFont="1" applyBorder="1" applyAlignment="1" applyProtection="1">
      <alignment vertical="center"/>
      <protection/>
    </xf>
    <xf numFmtId="0" fontId="11" fillId="0" borderId="39"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40" xfId="0" applyFont="1" applyBorder="1" applyAlignment="1" applyProtection="1">
      <alignment vertical="center"/>
      <protection/>
    </xf>
    <xf numFmtId="0" fontId="13" fillId="0" borderId="41" xfId="0" applyFont="1" applyBorder="1" applyAlignment="1" applyProtection="1">
      <alignment vertical="center"/>
      <protection/>
    </xf>
    <xf numFmtId="0" fontId="17" fillId="0" borderId="18" xfId="0" applyFont="1" applyBorder="1" applyAlignment="1" applyProtection="1">
      <alignment vertical="center"/>
      <protection/>
    </xf>
    <xf numFmtId="0" fontId="10" fillId="0" borderId="18" xfId="0" applyFont="1" applyBorder="1" applyAlignment="1" applyProtection="1">
      <alignment vertical="center"/>
      <protection/>
    </xf>
    <xf numFmtId="4" fontId="10" fillId="0" borderId="18" xfId="0" applyNumberFormat="1" applyFont="1" applyBorder="1" applyAlignment="1" applyProtection="1">
      <alignment vertical="center"/>
      <protection/>
    </xf>
    <xf numFmtId="0" fontId="11" fillId="0" borderId="42" xfId="0" applyFont="1" applyBorder="1" applyAlignment="1" applyProtection="1">
      <alignment horizontal="left" vertical="center"/>
      <protection/>
    </xf>
    <xf numFmtId="0" fontId="11" fillId="0" borderId="39" xfId="0" applyFont="1" applyBorder="1" applyAlignment="1" applyProtection="1">
      <alignment horizontal="left" vertical="center"/>
      <protection/>
    </xf>
    <xf numFmtId="4" fontId="13" fillId="0" borderId="14" xfId="0" applyNumberFormat="1" applyFont="1" applyBorder="1" applyAlignment="1" applyProtection="1">
      <alignment horizontal="center" vertical="center"/>
      <protection/>
    </xf>
    <xf numFmtId="4" fontId="6" fillId="0" borderId="43" xfId="0" applyNumberFormat="1" applyFont="1" applyBorder="1" applyAlignment="1" applyProtection="1">
      <alignment vertical="center"/>
      <protection/>
    </xf>
    <xf numFmtId="4" fontId="6" fillId="0" borderId="44" xfId="0" applyNumberFormat="1" applyFont="1" applyBorder="1" applyAlignment="1" applyProtection="1">
      <alignment vertical="center"/>
      <protection/>
    </xf>
    <xf numFmtId="0" fontId="15" fillId="0" borderId="16" xfId="0" applyFont="1" applyBorder="1" applyAlignment="1" applyProtection="1">
      <alignment/>
      <protection/>
    </xf>
    <xf numFmtId="0" fontId="15" fillId="0" borderId="24" xfId="0" applyFont="1" applyBorder="1" applyAlignment="1" applyProtection="1">
      <alignment/>
      <protection/>
    </xf>
    <xf numFmtId="0" fontId="15" fillId="0" borderId="12" xfId="0" applyFont="1" applyBorder="1" applyAlignment="1" applyProtection="1">
      <alignment/>
      <protection/>
    </xf>
    <xf numFmtId="0" fontId="15" fillId="0" borderId="0" xfId="0" applyFont="1" applyBorder="1" applyAlignment="1" applyProtection="1">
      <alignment/>
      <protection/>
    </xf>
    <xf numFmtId="0" fontId="16" fillId="0" borderId="17" xfId="0" applyFont="1" applyBorder="1" applyAlignment="1" applyProtection="1">
      <alignment/>
      <protection/>
    </xf>
    <xf numFmtId="0" fontId="16" fillId="0" borderId="22" xfId="0" applyFont="1" applyBorder="1" applyAlignment="1" applyProtection="1">
      <alignment/>
      <protection/>
    </xf>
    <xf numFmtId="0" fontId="16" fillId="0" borderId="23" xfId="0" applyFont="1" applyBorder="1" applyAlignment="1" applyProtection="1">
      <alignment horizontal="center"/>
      <protection/>
    </xf>
    <xf numFmtId="0" fontId="10" fillId="0" borderId="13" xfId="0" applyFont="1" applyBorder="1" applyAlignment="1" applyProtection="1">
      <alignment horizontal="left" vertical="center"/>
      <protection/>
    </xf>
    <xf numFmtId="166" fontId="10" fillId="0" borderId="15" xfId="46" applyNumberFormat="1" applyFont="1" applyBorder="1" applyAlignment="1" applyProtection="1">
      <alignment horizontal="center" vertical="center"/>
      <protection/>
    </xf>
    <xf numFmtId="0" fontId="11" fillId="0" borderId="40" xfId="0" applyFont="1" applyBorder="1" applyAlignment="1" applyProtection="1">
      <alignment horizontal="left" vertical="center"/>
      <protection/>
    </xf>
    <xf numFmtId="0" fontId="13" fillId="0" borderId="41" xfId="0" applyFont="1" applyBorder="1" applyAlignment="1" applyProtection="1">
      <alignment horizontal="left" vertical="center"/>
      <protection/>
    </xf>
    <xf numFmtId="0" fontId="6" fillId="0" borderId="22" xfId="0" applyFont="1" applyBorder="1" applyAlignment="1" applyProtection="1">
      <alignment/>
      <protection/>
    </xf>
    <xf numFmtId="0" fontId="17" fillId="0" borderId="18" xfId="0" applyFont="1" applyBorder="1" applyAlignment="1" applyProtection="1">
      <alignment horizontal="left" vertical="center"/>
      <protection/>
    </xf>
    <xf numFmtId="4" fontId="20" fillId="0" borderId="45" xfId="0"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0" xfId="0" applyFont="1" applyAlignment="1" applyProtection="1">
      <alignment vertical="center"/>
      <protection/>
    </xf>
    <xf numFmtId="0" fontId="20" fillId="0" borderId="0" xfId="0" applyFont="1" applyAlignment="1">
      <alignment vertical="center"/>
    </xf>
    <xf numFmtId="0" fontId="11" fillId="0" borderId="46" xfId="0" applyFont="1" applyBorder="1" applyAlignment="1" applyProtection="1">
      <alignment vertical="center"/>
      <protection/>
    </xf>
    <xf numFmtId="0" fontId="11" fillId="0" borderId="47" xfId="0" applyFont="1" applyBorder="1" applyAlignment="1" applyProtection="1">
      <alignment vertical="center"/>
      <protection/>
    </xf>
    <xf numFmtId="4" fontId="11" fillId="0" borderId="48" xfId="0" applyNumberFormat="1" applyFont="1" applyBorder="1" applyAlignment="1" applyProtection="1">
      <alignment horizontal="center" vertical="center"/>
      <protection/>
    </xf>
    <xf numFmtId="0" fontId="10" fillId="33" borderId="49" xfId="0" applyFont="1" applyFill="1" applyBorder="1" applyAlignment="1" applyProtection="1">
      <alignment horizontal="center"/>
      <protection/>
    </xf>
    <xf numFmtId="4" fontId="12" fillId="0" borderId="10" xfId="0" applyNumberFormat="1" applyFont="1" applyBorder="1" applyAlignment="1" applyProtection="1">
      <alignment horizontal="center" vertical="center"/>
      <protection hidden="1"/>
    </xf>
    <xf numFmtId="4" fontId="23" fillId="0" borderId="0" xfId="0" applyNumberFormat="1" applyFont="1" applyBorder="1" applyAlignment="1" applyProtection="1">
      <alignment vertical="center"/>
      <protection/>
    </xf>
    <xf numFmtId="166" fontId="13" fillId="0" borderId="0" xfId="46" applyNumberFormat="1" applyFont="1" applyBorder="1" applyAlignment="1">
      <alignment horizontal="center" vertical="center"/>
    </xf>
    <xf numFmtId="4" fontId="10" fillId="0" borderId="0" xfId="0" applyNumberFormat="1" applyFont="1" applyBorder="1" applyAlignment="1" applyProtection="1">
      <alignment horizontal="center" vertical="center"/>
      <protection hidden="1"/>
    </xf>
    <xf numFmtId="3" fontId="11" fillId="0" borderId="0" xfId="0" applyNumberFormat="1" applyFont="1" applyBorder="1" applyAlignment="1" applyProtection="1">
      <alignment horizontal="left" vertical="center"/>
      <protection hidden="1"/>
    </xf>
    <xf numFmtId="3" fontId="10" fillId="0" borderId="0" xfId="0" applyNumberFormat="1" applyFont="1" applyBorder="1" applyAlignment="1" applyProtection="1">
      <alignment horizontal="left" vertical="center"/>
      <protection hidden="1"/>
    </xf>
    <xf numFmtId="4" fontId="10" fillId="0" borderId="15" xfId="0" applyNumberFormat="1" applyFont="1" applyBorder="1" applyAlignment="1" applyProtection="1">
      <alignment horizontal="center" vertical="center"/>
      <protection hidden="1"/>
    </xf>
    <xf numFmtId="4" fontId="13" fillId="0" borderId="21" xfId="0" applyNumberFormat="1" applyFont="1" applyBorder="1" applyAlignment="1" applyProtection="1">
      <alignment horizontal="center" vertical="center"/>
      <protection hidden="1"/>
    </xf>
    <xf numFmtId="4" fontId="13" fillId="0" borderId="33" xfId="0" applyNumberFormat="1" applyFont="1" applyBorder="1" applyAlignment="1" applyProtection="1">
      <alignment horizontal="center" vertical="center"/>
      <protection hidden="1"/>
    </xf>
    <xf numFmtId="4" fontId="13" fillId="0" borderId="50" xfId="0" applyNumberFormat="1" applyFont="1" applyBorder="1" applyAlignment="1" applyProtection="1">
      <alignment horizontal="center" vertical="center"/>
      <protection hidden="1"/>
    </xf>
    <xf numFmtId="4" fontId="14" fillId="0" borderId="22" xfId="0" applyNumberFormat="1" applyFont="1" applyBorder="1" applyAlignment="1" applyProtection="1">
      <alignment horizontal="center" vertical="center"/>
      <protection hidden="1"/>
    </xf>
    <xf numFmtId="0" fontId="6" fillId="0" borderId="18" xfId="0" applyFont="1" applyBorder="1" applyAlignment="1" applyProtection="1">
      <alignment vertical="center"/>
      <protection hidden="1"/>
    </xf>
    <xf numFmtId="4" fontId="14" fillId="0" borderId="36" xfId="0" applyNumberFormat="1" applyFont="1" applyBorder="1" applyAlignment="1" applyProtection="1">
      <alignment horizontal="center" vertical="center"/>
      <protection hidden="1"/>
    </xf>
    <xf numFmtId="0" fontId="6" fillId="0" borderId="44" xfId="0" applyFont="1" applyBorder="1" applyAlignment="1" applyProtection="1">
      <alignment vertical="center"/>
      <protection hidden="1"/>
    </xf>
    <xf numFmtId="4" fontId="12" fillId="34" borderId="27" xfId="0" applyNumberFormat="1" applyFont="1" applyFill="1" applyBorder="1" applyAlignment="1" applyProtection="1">
      <alignment horizontal="center" vertical="center"/>
      <protection locked="0"/>
    </xf>
    <xf numFmtId="166" fontId="17" fillId="0" borderId="15" xfId="46" applyNumberFormat="1" applyFont="1" applyBorder="1" applyAlignment="1">
      <alignment horizontal="center" vertical="center"/>
    </xf>
    <xf numFmtId="0" fontId="11" fillId="0" borderId="51"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11" fillId="0" borderId="52" xfId="0" applyFont="1" applyFill="1" applyBorder="1" applyAlignment="1" applyProtection="1">
      <alignment vertical="center"/>
      <protection/>
    </xf>
    <xf numFmtId="0" fontId="11" fillId="0" borderId="53" xfId="0" applyFont="1" applyFill="1" applyBorder="1" applyAlignment="1" applyProtection="1">
      <alignment vertical="center"/>
      <protection/>
    </xf>
    <xf numFmtId="0" fontId="11" fillId="34" borderId="30" xfId="0" applyFont="1" applyFill="1" applyBorder="1" applyAlignment="1" applyProtection="1">
      <alignment horizontal="left" vertical="center"/>
      <protection locked="0"/>
    </xf>
    <xf numFmtId="0" fontId="11" fillId="34" borderId="31" xfId="0" applyFont="1" applyFill="1" applyBorder="1" applyAlignment="1" applyProtection="1">
      <alignment horizontal="left" vertical="center"/>
      <protection locked="0"/>
    </xf>
    <xf numFmtId="0" fontId="11" fillId="0" borderId="37" xfId="0" applyFont="1" applyBorder="1" applyAlignment="1" applyProtection="1">
      <alignment horizontal="left" vertical="center"/>
      <protection/>
    </xf>
    <xf numFmtId="0" fontId="11" fillId="0" borderId="38" xfId="0" applyFont="1" applyBorder="1" applyAlignment="1" applyProtection="1">
      <alignment horizontal="left" vertical="center"/>
      <protection/>
    </xf>
    <xf numFmtId="177" fontId="5" fillId="0" borderId="0" xfId="0" applyNumberFormat="1" applyFont="1" applyFill="1" applyAlignment="1" applyProtection="1">
      <alignment horizontal="center"/>
      <protection/>
    </xf>
    <xf numFmtId="10" fontId="10" fillId="35" borderId="23" xfId="49" applyNumberFormat="1" applyFont="1" applyFill="1" applyBorder="1" applyAlignment="1" applyProtection="1">
      <alignment horizontal="center" vertical="center"/>
      <protection locked="0"/>
    </xf>
    <xf numFmtId="10" fontId="10" fillId="0" borderId="23" xfId="49" applyNumberFormat="1" applyFont="1" applyBorder="1" applyAlignment="1" applyProtection="1">
      <alignment horizontal="center" vertical="center"/>
      <protection hidden="1"/>
    </xf>
    <xf numFmtId="0" fontId="26" fillId="0" borderId="0" xfId="0" applyFont="1" applyAlignment="1">
      <alignment horizontal="left" vertical="center"/>
    </xf>
    <xf numFmtId="0" fontId="11" fillId="34" borderId="51" xfId="0" applyFont="1" applyFill="1" applyBorder="1" applyAlignment="1" applyProtection="1">
      <alignment horizontal="left" vertical="center"/>
      <protection locked="0"/>
    </xf>
    <xf numFmtId="0" fontId="11" fillId="34" borderId="53" xfId="0" applyFont="1" applyFill="1" applyBorder="1" applyAlignment="1" applyProtection="1">
      <alignment horizontal="left" vertical="center"/>
      <protection locked="0"/>
    </xf>
    <xf numFmtId="0" fontId="20" fillId="0" borderId="0" xfId="0" applyFont="1" applyFill="1" applyBorder="1" applyAlignment="1" applyProtection="1">
      <alignment/>
      <protection/>
    </xf>
    <xf numFmtId="4" fontId="14" fillId="33" borderId="0" xfId="0" applyNumberFormat="1" applyFont="1" applyFill="1" applyBorder="1" applyAlignment="1" applyProtection="1">
      <alignment horizontal="left" vertical="center"/>
      <protection/>
    </xf>
    <xf numFmtId="0" fontId="20" fillId="33" borderId="0" xfId="0" applyFont="1" applyFill="1" applyAlignment="1" applyProtection="1">
      <alignment vertical="center"/>
      <protection/>
    </xf>
    <xf numFmtId="0" fontId="22"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xf>
    <xf numFmtId="179" fontId="13" fillId="0" borderId="36" xfId="46" applyNumberFormat="1" applyFont="1" applyBorder="1" applyAlignment="1">
      <alignment horizontal="center" vertical="center"/>
    </xf>
    <xf numFmtId="179" fontId="17" fillId="0" borderId="21" xfId="46" applyNumberFormat="1" applyFont="1" applyBorder="1" applyAlignment="1">
      <alignment horizontal="center" vertical="center"/>
    </xf>
    <xf numFmtId="0" fontId="6" fillId="0" borderId="0" xfId="0" applyFont="1" applyFill="1" applyAlignment="1" applyProtection="1">
      <alignment/>
      <protection/>
    </xf>
    <xf numFmtId="0" fontId="10" fillId="0" borderId="0" xfId="0" applyFont="1" applyBorder="1" applyAlignment="1" applyProtection="1">
      <alignment horizontal="center"/>
      <protection hidden="1"/>
    </xf>
    <xf numFmtId="10" fontId="10" fillId="33" borderId="0" xfId="49" applyNumberFormat="1" applyFont="1" applyFill="1" applyBorder="1" applyAlignment="1" applyProtection="1">
      <alignment horizontal="center" vertical="center"/>
      <protection hidden="1"/>
    </xf>
    <xf numFmtId="0" fontId="6" fillId="0" borderId="0" xfId="0" applyFont="1" applyBorder="1" applyAlignment="1" applyProtection="1">
      <alignment vertical="center"/>
      <protection hidden="1"/>
    </xf>
    <xf numFmtId="4" fontId="12" fillId="0" borderId="0" xfId="0" applyNumberFormat="1" applyFont="1" applyFill="1" applyBorder="1" applyAlignment="1" applyProtection="1">
      <alignment horizontal="center" vertical="center"/>
      <protection hidden="1"/>
    </xf>
    <xf numFmtId="4" fontId="13" fillId="0" borderId="0" xfId="0" applyNumberFormat="1" applyFont="1" applyBorder="1" applyAlignment="1" applyProtection="1">
      <alignment horizontal="center" vertical="center"/>
      <protection/>
    </xf>
    <xf numFmtId="10" fontId="10" fillId="0" borderId="0" xfId="49" applyNumberFormat="1" applyFont="1" applyBorder="1" applyAlignment="1" applyProtection="1">
      <alignment horizontal="center" vertical="center"/>
      <protection hidden="1"/>
    </xf>
    <xf numFmtId="4" fontId="13" fillId="33" borderId="0" xfId="0" applyNumberFormat="1" applyFont="1" applyFill="1" applyBorder="1" applyAlignment="1" applyProtection="1">
      <alignment horizontal="center" vertical="center"/>
      <protection hidden="1"/>
    </xf>
    <xf numFmtId="4" fontId="13" fillId="0" borderId="0" xfId="0" applyNumberFormat="1" applyFont="1" applyBorder="1" applyAlignment="1" applyProtection="1">
      <alignment horizontal="center" vertical="center"/>
      <protection hidden="1"/>
    </xf>
    <xf numFmtId="0" fontId="8" fillId="0" borderId="0" xfId="0" applyFont="1" applyBorder="1" applyAlignment="1" applyProtection="1">
      <alignment horizontal="center" vertical="top" wrapText="1"/>
      <protection hidden="1"/>
    </xf>
    <xf numFmtId="4" fontId="14" fillId="0" borderId="0" xfId="0" applyNumberFormat="1" applyFont="1" applyBorder="1" applyAlignment="1" applyProtection="1">
      <alignment horizontal="center" vertical="center"/>
      <protection hidden="1"/>
    </xf>
    <xf numFmtId="4" fontId="27" fillId="0" borderId="0" xfId="0" applyNumberFormat="1" applyFont="1" applyBorder="1" applyAlignment="1" applyProtection="1">
      <alignment horizontal="center" vertical="center"/>
      <protection hidden="1"/>
    </xf>
    <xf numFmtId="10" fontId="10" fillId="33" borderId="54" xfId="49" applyNumberFormat="1" applyFont="1" applyFill="1" applyBorder="1" applyAlignment="1" applyProtection="1">
      <alignment horizontal="center" vertical="center"/>
      <protection hidden="1"/>
    </xf>
    <xf numFmtId="4" fontId="12" fillId="0" borderId="55" xfId="0" applyNumberFormat="1" applyFont="1" applyFill="1" applyBorder="1" applyAlignment="1" applyProtection="1">
      <alignment horizontal="center" vertical="center"/>
      <protection hidden="1"/>
    </xf>
    <xf numFmtId="4" fontId="12" fillId="0" borderId="56" xfId="0" applyNumberFormat="1" applyFont="1" applyFill="1" applyBorder="1" applyAlignment="1" applyProtection="1">
      <alignment horizontal="center" vertical="center"/>
      <protection hidden="1"/>
    </xf>
    <xf numFmtId="4" fontId="13" fillId="0" borderId="57" xfId="0" applyNumberFormat="1" applyFont="1" applyBorder="1" applyAlignment="1" applyProtection="1">
      <alignment horizontal="center" vertical="center"/>
      <protection/>
    </xf>
    <xf numFmtId="4" fontId="13" fillId="0" borderId="58" xfId="0" applyNumberFormat="1" applyFont="1" applyBorder="1" applyAlignment="1" applyProtection="1">
      <alignment horizontal="center" vertical="center"/>
      <protection/>
    </xf>
    <xf numFmtId="10" fontId="10" fillId="0" borderId="54" xfId="49" applyNumberFormat="1" applyFont="1" applyBorder="1" applyAlignment="1" applyProtection="1">
      <alignment horizontal="center" vertical="center"/>
      <protection hidden="1"/>
    </xf>
    <xf numFmtId="4" fontId="10" fillId="0" borderId="58" xfId="0" applyNumberFormat="1" applyFont="1" applyBorder="1" applyAlignment="1" applyProtection="1">
      <alignment horizontal="center" vertical="center"/>
      <protection hidden="1"/>
    </xf>
    <xf numFmtId="4" fontId="13" fillId="33" borderId="57" xfId="0" applyNumberFormat="1" applyFont="1" applyFill="1" applyBorder="1" applyAlignment="1" applyProtection="1">
      <alignment horizontal="center" vertical="center"/>
      <protection hidden="1"/>
    </xf>
    <xf numFmtId="4" fontId="27" fillId="0" borderId="43" xfId="0" applyNumberFormat="1" applyFont="1" applyBorder="1" applyAlignment="1" applyProtection="1">
      <alignment horizontal="left" vertical="center"/>
      <protection hidden="1"/>
    </xf>
    <xf numFmtId="4" fontId="5" fillId="0" borderId="59" xfId="0" applyNumberFormat="1" applyFont="1" applyBorder="1" applyAlignment="1" applyProtection="1">
      <alignment horizontal="center" vertical="center"/>
      <protection hidden="1"/>
    </xf>
    <xf numFmtId="4" fontId="13" fillId="0" borderId="57" xfId="0" applyNumberFormat="1" applyFont="1" applyBorder="1" applyAlignment="1" applyProtection="1">
      <alignment horizontal="center" vertical="center"/>
      <protection hidden="1"/>
    </xf>
    <xf numFmtId="4" fontId="14" fillId="0" borderId="60" xfId="0" applyNumberFormat="1" applyFont="1" applyBorder="1" applyAlignment="1" applyProtection="1">
      <alignment horizontal="center" vertical="center"/>
      <protection hidden="1"/>
    </xf>
    <xf numFmtId="0" fontId="10" fillId="0" borderId="61" xfId="0" applyFont="1" applyBorder="1" applyAlignment="1" applyProtection="1">
      <alignment horizontal="center" wrapText="1"/>
      <protection hidden="1"/>
    </xf>
    <xf numFmtId="0" fontId="10" fillId="0" borderId="62" xfId="0" applyFont="1" applyBorder="1" applyAlignment="1" applyProtection="1">
      <alignment horizontal="center" wrapText="1"/>
      <protection hidden="1"/>
    </xf>
    <xf numFmtId="4" fontId="28" fillId="35" borderId="0" xfId="0" applyNumberFormat="1" applyFont="1" applyFill="1" applyBorder="1" applyAlignment="1" applyProtection="1">
      <alignment horizontal="center" vertical="center"/>
      <protection locked="0"/>
    </xf>
    <xf numFmtId="4" fontId="23" fillId="0" borderId="0" xfId="0" applyNumberFormat="1" applyFont="1" applyBorder="1" applyAlignment="1" applyProtection="1">
      <alignment horizontal="center" vertical="center" wrapText="1"/>
      <protection hidden="1"/>
    </xf>
    <xf numFmtId="0" fontId="5" fillId="0" borderId="0" xfId="0" applyFont="1" applyAlignment="1" applyProtection="1">
      <alignment horizontal="right" vertical="center"/>
      <protection/>
    </xf>
    <xf numFmtId="0" fontId="11" fillId="0" borderId="0" xfId="0" applyFont="1" applyFill="1" applyBorder="1" applyAlignment="1">
      <alignment horizontal="left" vertical="center"/>
    </xf>
    <xf numFmtId="0" fontId="6"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4" fillId="0" borderId="0" xfId="0" applyFont="1" applyAlignment="1" applyProtection="1">
      <alignment/>
      <protection hidden="1"/>
    </xf>
    <xf numFmtId="0" fontId="6" fillId="0" borderId="0" xfId="0" applyFont="1" applyAlignment="1" applyProtection="1">
      <alignment/>
      <protection hidden="1"/>
    </xf>
    <xf numFmtId="0" fontId="5" fillId="0" borderId="0" xfId="0" applyFont="1" applyAlignment="1" applyProtection="1">
      <alignment horizontal="right"/>
      <protection hidden="1"/>
    </xf>
    <xf numFmtId="0" fontId="24" fillId="0" borderId="0" xfId="0" applyFont="1" applyAlignment="1" applyProtection="1">
      <alignment horizontal="left" vertical="center"/>
      <protection hidden="1"/>
    </xf>
    <xf numFmtId="0" fontId="7" fillId="0" borderId="0" xfId="0" applyFont="1" applyAlignment="1" applyProtection="1">
      <alignment/>
      <protection hidden="1"/>
    </xf>
    <xf numFmtId="0" fontId="20" fillId="0" borderId="0" xfId="0" applyFont="1" applyFill="1" applyAlignment="1" applyProtection="1">
      <alignment vertical="center"/>
      <protection hidden="1"/>
    </xf>
    <xf numFmtId="0" fontId="6" fillId="0" borderId="0" xfId="0" applyFont="1" applyFill="1" applyAlignment="1" applyProtection="1">
      <alignment/>
      <protection hidden="1"/>
    </xf>
    <xf numFmtId="177" fontId="5" fillId="0" borderId="0" xfId="0" applyNumberFormat="1" applyFont="1" applyFill="1" applyAlignment="1" applyProtection="1">
      <alignment horizontal="center"/>
      <protection hidden="1"/>
    </xf>
    <xf numFmtId="0" fontId="6" fillId="34" borderId="0" xfId="0" applyFont="1" applyFill="1" applyAlignment="1" applyProtection="1">
      <alignment horizontal="left" vertical="center"/>
      <protection locked="0"/>
    </xf>
    <xf numFmtId="4" fontId="14" fillId="0" borderId="0" xfId="0" applyNumberFormat="1" applyFont="1" applyFill="1" applyBorder="1" applyAlignment="1" applyProtection="1">
      <alignment horizontal="left" vertical="center"/>
      <protection/>
    </xf>
    <xf numFmtId="173" fontId="18" fillId="0" borderId="0" xfId="0" applyNumberFormat="1"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168" fontId="5" fillId="0" borderId="0" xfId="0" applyNumberFormat="1" applyFont="1" applyBorder="1" applyAlignment="1" applyProtection="1">
      <alignment vertical="center"/>
      <protection/>
    </xf>
    <xf numFmtId="0" fontId="5" fillId="34" borderId="0" xfId="0" applyFont="1" applyFill="1" applyAlignment="1" applyProtection="1">
      <alignment horizontal="left" vertical="center"/>
      <protection locked="0"/>
    </xf>
    <xf numFmtId="0" fontId="16" fillId="0" borderId="46" xfId="0" applyNumberFormat="1" applyFont="1" applyBorder="1" applyAlignment="1" applyProtection="1">
      <alignment horizontal="left" vertical="center"/>
      <protection/>
    </xf>
    <xf numFmtId="0" fontId="16" fillId="0" borderId="46" xfId="0" applyNumberFormat="1" applyFont="1" applyFill="1" applyBorder="1" applyAlignment="1" applyProtection="1">
      <alignment horizontal="left" vertical="center"/>
      <protection/>
    </xf>
    <xf numFmtId="0" fontId="31" fillId="0" borderId="0" xfId="0" applyFont="1" applyAlignment="1">
      <alignment horizontal="justify"/>
    </xf>
    <xf numFmtId="0" fontId="16" fillId="0" borderId="0" xfId="0" applyNumberFormat="1" applyFont="1" applyBorder="1" applyAlignment="1" applyProtection="1">
      <alignment horizontal="left" vertical="center"/>
      <protection/>
    </xf>
    <xf numFmtId="0" fontId="16" fillId="0" borderId="0" xfId="0" applyNumberFormat="1" applyFont="1" applyFill="1" applyBorder="1" applyAlignment="1" applyProtection="1">
      <alignment horizontal="left" vertical="center"/>
      <protection/>
    </xf>
    <xf numFmtId="0" fontId="9" fillId="0" borderId="0" xfId="0" applyNumberFormat="1" applyFont="1" applyBorder="1" applyAlignment="1" applyProtection="1">
      <alignment horizontal="left" vertical="center"/>
      <protection/>
    </xf>
    <xf numFmtId="0" fontId="18" fillId="0" borderId="0" xfId="0" applyFont="1" applyAlignment="1">
      <alignment horizontal="left" vertical="center"/>
    </xf>
    <xf numFmtId="0" fontId="11" fillId="0" borderId="0" xfId="0" applyFont="1" applyBorder="1" applyAlignment="1" applyProtection="1">
      <alignment vertical="center"/>
      <protection hidden="1"/>
    </xf>
    <xf numFmtId="0" fontId="16" fillId="0" borderId="0" xfId="0" applyFont="1" applyFill="1" applyBorder="1" applyAlignment="1" applyProtection="1">
      <alignment/>
      <protection/>
    </xf>
    <xf numFmtId="168" fontId="5" fillId="0" borderId="0" xfId="0" applyNumberFormat="1" applyFont="1" applyFill="1" applyBorder="1" applyAlignment="1" applyProtection="1">
      <alignment vertical="center"/>
      <protection/>
    </xf>
    <xf numFmtId="0" fontId="6" fillId="0" borderId="0" xfId="0" applyFont="1" applyBorder="1" applyAlignment="1" applyProtection="1">
      <alignment/>
      <protection/>
    </xf>
    <xf numFmtId="0" fontId="31" fillId="0" borderId="0" xfId="0" applyFont="1" applyBorder="1" applyAlignment="1">
      <alignment horizontal="justify"/>
    </xf>
    <xf numFmtId="0" fontId="5" fillId="36" borderId="0" xfId="0" applyFont="1" applyFill="1" applyBorder="1" applyAlignment="1" applyProtection="1">
      <alignment horizontal="left" vertical="center"/>
      <protection locked="0"/>
    </xf>
    <xf numFmtId="0" fontId="32" fillId="0" borderId="0" xfId="0" applyFont="1" applyAlignment="1" applyProtection="1">
      <alignment horizontal="left" vertical="center"/>
      <protection hidden="1"/>
    </xf>
    <xf numFmtId="14" fontId="5" fillId="0" borderId="0" xfId="0" applyNumberFormat="1" applyFont="1" applyFill="1" applyAlignment="1" applyProtection="1">
      <alignment horizontal="left"/>
      <protection hidden="1"/>
    </xf>
    <xf numFmtId="0" fontId="5" fillId="0" borderId="0" xfId="0" applyFont="1" applyFill="1" applyAlignment="1" applyProtection="1">
      <alignment horizontal="left"/>
      <protection hidden="1"/>
    </xf>
    <xf numFmtId="0" fontId="16" fillId="0" borderId="49" xfId="0" applyFont="1" applyBorder="1" applyAlignment="1">
      <alignment horizontal="center" vertical="center" wrapText="1"/>
    </xf>
    <xf numFmtId="0" fontId="25" fillId="0" borderId="23" xfId="0" applyFont="1" applyBorder="1" applyAlignment="1">
      <alignment horizontal="center" vertical="center" wrapText="1"/>
    </xf>
    <xf numFmtId="167" fontId="6" fillId="34" borderId="0" xfId="0" applyNumberFormat="1" applyFont="1" applyFill="1" applyAlignment="1" applyProtection="1">
      <alignment horizontal="left" vertical="center"/>
      <protection locked="0"/>
    </xf>
    <xf numFmtId="0" fontId="10" fillId="0" borderId="63" xfId="0" applyFont="1" applyBorder="1" applyAlignment="1" applyProtection="1">
      <alignment horizontal="center" vertical="center" wrapText="1"/>
      <protection/>
    </xf>
    <xf numFmtId="0" fontId="10" fillId="0" borderId="64" xfId="0" applyFont="1" applyBorder="1" applyAlignment="1" applyProtection="1">
      <alignment horizontal="center" vertical="center" wrapText="1"/>
      <protection/>
    </xf>
    <xf numFmtId="0" fontId="18" fillId="0" borderId="0" xfId="0" applyFont="1" applyAlignment="1">
      <alignment horizontal="left" vertical="top" wrapText="1"/>
    </xf>
    <xf numFmtId="0" fontId="10" fillId="0" borderId="63" xfId="0" applyFont="1" applyBorder="1" applyAlignment="1">
      <alignment horizontal="center" vertical="center"/>
    </xf>
    <xf numFmtId="0" fontId="10" fillId="0" borderId="24" xfId="0" applyFont="1" applyBorder="1" applyAlignment="1">
      <alignment horizontal="center" vertical="center"/>
    </xf>
    <xf numFmtId="0" fontId="10" fillId="0" borderId="65" xfId="0" applyFont="1" applyBorder="1" applyAlignment="1">
      <alignment horizontal="center" vertical="center"/>
    </xf>
    <xf numFmtId="0" fontId="28" fillId="0" borderId="12" xfId="0" applyFont="1" applyBorder="1" applyAlignment="1" applyProtection="1">
      <alignment horizontal="right" vertical="center"/>
      <protection hidden="1"/>
    </xf>
    <xf numFmtId="0" fontId="28" fillId="0" borderId="0" xfId="0" applyFont="1" applyBorder="1" applyAlignment="1" applyProtection="1">
      <alignment horizontal="right" vertical="center"/>
      <protection hidden="1"/>
    </xf>
    <xf numFmtId="0" fontId="16" fillId="0" borderId="23" xfId="0" applyFont="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0"/>
  <sheetViews>
    <sheetView showGridLines="0" showZeros="0" tabSelected="1" zoomScale="110" zoomScaleNormal="110" zoomScalePageLayoutView="0" workbookViewId="0" topLeftCell="A1">
      <selection activeCell="D13" sqref="D13"/>
    </sheetView>
  </sheetViews>
  <sheetFormatPr defaultColWidth="11.421875" defaultRowHeight="12.75"/>
  <cols>
    <col min="1" max="1" width="2.8515625" style="0" customWidth="1"/>
    <col min="2" max="2" width="12.28125" style="0" customWidth="1"/>
    <col min="3" max="3" width="8.57421875" style="0" customWidth="1"/>
    <col min="4" max="4" width="6.140625" style="0" customWidth="1"/>
    <col min="5" max="5" width="8.7109375" style="0" customWidth="1"/>
    <col min="6" max="6" width="14.57421875" style="0" customWidth="1"/>
    <col min="7" max="7" width="8.28125" style="0" customWidth="1"/>
    <col min="8" max="9" width="14.8515625" style="0" customWidth="1"/>
    <col min="10" max="10" width="4.57421875" style="0" customWidth="1"/>
  </cols>
  <sheetData>
    <row r="1" spans="1:10" ht="22.5" customHeight="1">
      <c r="A1" s="181" t="s">
        <v>65</v>
      </c>
      <c r="B1" s="182"/>
      <c r="C1" s="182"/>
      <c r="D1" s="181"/>
      <c r="E1" s="181"/>
      <c r="F1" s="183"/>
      <c r="G1" s="182"/>
      <c r="H1" s="183"/>
      <c r="I1" s="183"/>
      <c r="J1" s="2"/>
    </row>
    <row r="2" spans="1:10" ht="13.5" customHeight="1">
      <c r="A2" s="184" t="s">
        <v>55</v>
      </c>
      <c r="B2" s="182"/>
      <c r="C2" s="182"/>
      <c r="D2" s="185"/>
      <c r="E2" s="181"/>
      <c r="F2" s="182"/>
      <c r="G2" s="182"/>
      <c r="H2" s="182"/>
      <c r="I2" s="182"/>
      <c r="J2" s="3"/>
    </row>
    <row r="3" spans="1:10" ht="13.5" customHeight="1">
      <c r="A3" s="209" t="s">
        <v>66</v>
      </c>
      <c r="B3" s="182"/>
      <c r="C3" s="182"/>
      <c r="D3" s="185"/>
      <c r="E3" s="181"/>
      <c r="F3" s="182"/>
      <c r="G3" s="182"/>
      <c r="H3" s="182"/>
      <c r="I3" s="182"/>
      <c r="J3" s="3"/>
    </row>
    <row r="4" spans="1:10" ht="12.75" customHeight="1">
      <c r="A4" s="186"/>
      <c r="B4" s="187"/>
      <c r="C4" s="187"/>
      <c r="D4" s="210"/>
      <c r="E4" s="211"/>
      <c r="F4" s="188"/>
      <c r="G4" s="182"/>
      <c r="H4" s="182"/>
      <c r="I4" s="182"/>
      <c r="J4" s="3"/>
    </row>
    <row r="5" spans="1:10" ht="3.75" customHeight="1">
      <c r="A5" s="103"/>
      <c r="B5" s="3"/>
      <c r="C5" s="3"/>
      <c r="D5" s="4"/>
      <c r="E5" s="132"/>
      <c r="F5" s="132"/>
      <c r="G5" s="3"/>
      <c r="H5" s="3"/>
      <c r="I5" s="3"/>
      <c r="J5" s="3"/>
    </row>
    <row r="6" spans="1:10" ht="13.5" customHeight="1">
      <c r="A6" s="11" t="s">
        <v>2</v>
      </c>
      <c r="B6" s="3"/>
      <c r="C6" s="214"/>
      <c r="D6" s="214"/>
      <c r="F6" s="13"/>
      <c r="G6" s="13"/>
      <c r="H6" s="13"/>
      <c r="I6" s="13"/>
      <c r="J6" s="13"/>
    </row>
    <row r="7" spans="1:10" ht="3.75" customHeight="1">
      <c r="A7" s="10"/>
      <c r="B7" s="3"/>
      <c r="C7" s="11"/>
      <c r="D7" s="135"/>
      <c r="F7" s="13"/>
      <c r="G7" s="13"/>
      <c r="H7" s="13"/>
      <c r="I7" s="13"/>
      <c r="J7" s="13"/>
    </row>
    <row r="8" spans="1:10" ht="13.5" customHeight="1">
      <c r="A8" s="11" t="s">
        <v>0</v>
      </c>
      <c r="B8" s="3"/>
      <c r="C8" s="189"/>
      <c r="D8" s="135"/>
      <c r="F8" s="13"/>
      <c r="G8" s="13"/>
      <c r="H8" s="13"/>
      <c r="I8" s="13"/>
      <c r="J8" s="13"/>
    </row>
    <row r="9" spans="1:10" ht="3.75" customHeight="1">
      <c r="A9" s="11"/>
      <c r="B9" s="3"/>
      <c r="C9" s="11"/>
      <c r="D9" s="135"/>
      <c r="F9" s="13"/>
      <c r="G9" s="13"/>
      <c r="H9" s="13"/>
      <c r="I9" s="13"/>
      <c r="J9" s="13"/>
    </row>
    <row r="10" spans="1:10" ht="13.5" customHeight="1">
      <c r="A10" s="11" t="s">
        <v>1</v>
      </c>
      <c r="B10" s="3"/>
      <c r="C10" s="189"/>
      <c r="D10" s="135"/>
      <c r="F10" s="13"/>
      <c r="G10" s="13"/>
      <c r="H10" s="13"/>
      <c r="I10" s="13"/>
      <c r="J10" s="13"/>
    </row>
    <row r="11" spans="1:10" ht="24.75" customHeight="1">
      <c r="A11" s="3"/>
      <c r="B11" s="14"/>
      <c r="C11" s="14"/>
      <c r="D11" s="14"/>
      <c r="E11" s="14"/>
      <c r="F11" s="13"/>
      <c r="G11" s="13"/>
      <c r="H11" s="13"/>
      <c r="I11" s="13"/>
      <c r="J11" s="13"/>
    </row>
    <row r="12" spans="1:10" ht="24.75" customHeight="1">
      <c r="A12" s="24"/>
      <c r="B12" s="36"/>
      <c r="C12" s="36"/>
      <c r="D12" s="36"/>
      <c r="E12" s="215" t="s">
        <v>54</v>
      </c>
      <c r="F12" s="216"/>
      <c r="G12" s="218" t="s">
        <v>43</v>
      </c>
      <c r="H12" s="219"/>
      <c r="I12" s="220"/>
      <c r="J12" s="142"/>
    </row>
    <row r="13" spans="1:10" ht="23.25" customHeight="1">
      <c r="A13" s="16"/>
      <c r="B13" s="15"/>
      <c r="C13" s="15"/>
      <c r="D13" s="15"/>
      <c r="E13" s="212" t="s">
        <v>51</v>
      </c>
      <c r="F13" s="107" t="s">
        <v>41</v>
      </c>
      <c r="G13" s="212" t="s">
        <v>52</v>
      </c>
      <c r="H13" s="170" t="str">
        <f>IF((H$14&gt;0),"Wohnen                 EUR","EUR")</f>
        <v>EUR</v>
      </c>
      <c r="I13" s="171">
        <f>IF((H$14&gt;0),"Gewerbe                 EUR","")</f>
      </c>
      <c r="J13" s="147"/>
    </row>
    <row r="14" spans="1:10" ht="12.75" customHeight="1">
      <c r="A14" s="25"/>
      <c r="B14" s="34"/>
      <c r="C14" s="34"/>
      <c r="D14" s="34"/>
      <c r="E14" s="213"/>
      <c r="F14" s="35"/>
      <c r="G14" s="223"/>
      <c r="H14" s="133"/>
      <c r="I14" s="158">
        <f>IF((H14&gt;0),1-H14,"")</f>
      </c>
      <c r="J14" s="148"/>
    </row>
    <row r="15" spans="1:10" ht="18" customHeight="1">
      <c r="A15" s="29" t="s">
        <v>3</v>
      </c>
      <c r="B15" s="55"/>
      <c r="C15" s="55"/>
      <c r="D15" s="26"/>
      <c r="E15" s="26"/>
      <c r="F15" s="48"/>
      <c r="G15" s="48"/>
      <c r="H15" s="119"/>
      <c r="I15" s="121"/>
      <c r="J15" s="149"/>
    </row>
    <row r="16" spans="1:10" ht="18" customHeight="1">
      <c r="A16" s="124" t="s">
        <v>4</v>
      </c>
      <c r="B16" s="72"/>
      <c r="C16" s="72"/>
      <c r="D16" s="73"/>
      <c r="E16" s="43">
        <f>IF((F16&gt;0),100/F$21*F16,0)</f>
        <v>0</v>
      </c>
      <c r="F16" s="122"/>
      <c r="G16" s="69"/>
      <c r="H16" s="108">
        <f>IF((H$14&gt;0),(($F16*$G16)*H$14),IF((F16&gt;0),(F16*G16),0))</f>
        <v>0</v>
      </c>
      <c r="I16" s="159">
        <f>IF((H$14&gt;0),(($F16*$G16)*I$14),0)</f>
        <v>0</v>
      </c>
      <c r="J16" s="150"/>
    </row>
    <row r="17" spans="1:10" ht="18" customHeight="1">
      <c r="A17" s="125" t="s">
        <v>5</v>
      </c>
      <c r="B17" s="74"/>
      <c r="C17" s="74"/>
      <c r="D17" s="75"/>
      <c r="E17" s="5">
        <f>IF((F17&gt;0),100/F$21*F17,0)</f>
        <v>0</v>
      </c>
      <c r="F17" s="122"/>
      <c r="G17" s="69"/>
      <c r="H17" s="108">
        <f>IF((H$14&gt;0),(($F17*$G17)*H$14),IF((F17&gt;0),(F17*G17),0))</f>
        <v>0</v>
      </c>
      <c r="I17" s="160">
        <f>IF((H$14&gt;0),(($F17*$G17)*I$14),0)</f>
        <v>0</v>
      </c>
      <c r="J17" s="150"/>
    </row>
    <row r="18" spans="1:10" ht="18" customHeight="1">
      <c r="A18" s="125" t="s">
        <v>6</v>
      </c>
      <c r="B18" s="74"/>
      <c r="C18" s="74"/>
      <c r="D18" s="75"/>
      <c r="E18" s="5">
        <f>IF((F18&gt;0),100/F$21*F18,0)</f>
        <v>0</v>
      </c>
      <c r="F18" s="122"/>
      <c r="G18" s="69"/>
      <c r="H18" s="108">
        <f>IF((H$14&gt;0),(($F18*$G18)*H$14),IF((F18&gt;0),(F18*G18),0))</f>
        <v>0</v>
      </c>
      <c r="I18" s="160">
        <f>IF((H$14&gt;0),(($F18*$G18)*I$14),0)</f>
        <v>0</v>
      </c>
      <c r="J18" s="150"/>
    </row>
    <row r="19" spans="1:10" ht="18" customHeight="1">
      <c r="A19" s="126" t="s">
        <v>7</v>
      </c>
      <c r="B19" s="104"/>
      <c r="C19" s="104"/>
      <c r="D19" s="105"/>
      <c r="E19" s="106">
        <f>IF((F19&gt;0),100/F$21*F19,0)</f>
        <v>0</v>
      </c>
      <c r="F19" s="122"/>
      <c r="G19" s="69"/>
      <c r="H19" s="108">
        <f>IF((H$14&gt;0),(($F19*$G19)*H$14),IF((F19&gt;0),(F19*G19),0))</f>
        <v>0</v>
      </c>
      <c r="I19" s="160">
        <f>IF((H$14&gt;0),(($F19*$G19)*I$14),0)</f>
        <v>0</v>
      </c>
      <c r="J19" s="150"/>
    </row>
    <row r="20" spans="1:10" ht="18" customHeight="1">
      <c r="A20" s="127" t="s">
        <v>42</v>
      </c>
      <c r="B20" s="76"/>
      <c r="C20" s="76"/>
      <c r="D20" s="76"/>
      <c r="E20" s="106">
        <f>IF((F20&gt;0),100/F$21*F20,0)</f>
        <v>0</v>
      </c>
      <c r="F20" s="122"/>
      <c r="G20" s="69"/>
      <c r="H20" s="108">
        <f>IF((H$14&gt;0),(($F20*$G20)*H$14),IF((F20&gt;0),(F20*G20),0))</f>
        <v>0</v>
      </c>
      <c r="I20" s="160">
        <f>IF((H$14&gt;0),(($F20*$G20)*I$14),0)</f>
        <v>0</v>
      </c>
      <c r="J20" s="150"/>
    </row>
    <row r="21" spans="1:10" ht="19.5" customHeight="1" thickBot="1">
      <c r="A21" s="30" t="s">
        <v>8</v>
      </c>
      <c r="B21" s="77"/>
      <c r="C21" s="77"/>
      <c r="D21" s="77"/>
      <c r="E21" s="33">
        <f>SUM(E16:E20)</f>
        <v>0</v>
      </c>
      <c r="F21" s="32">
        <f>SUM(F16:F20)</f>
        <v>0</v>
      </c>
      <c r="G21" s="145">
        <f>IF((F21&gt;0),IF((H$14&gt;0),(100/F21)*(H21+I21),100/F21*H21),0)</f>
        <v>0</v>
      </c>
      <c r="H21" s="33">
        <f>SUM(H16:H20)</f>
        <v>0</v>
      </c>
      <c r="I21" s="161">
        <f>SUM(I16:I20)</f>
        <v>0</v>
      </c>
      <c r="J21" s="151"/>
    </row>
    <row r="22" spans="1:10" ht="16.5" customHeight="1">
      <c r="A22" s="17"/>
      <c r="B22" s="68"/>
      <c r="C22" s="68"/>
      <c r="D22" s="68"/>
      <c r="E22" s="19"/>
      <c r="F22" s="18"/>
      <c r="G22" s="18"/>
      <c r="H22" s="109"/>
      <c r="I22" s="84"/>
      <c r="J22" s="19"/>
    </row>
    <row r="23" spans="1:10" ht="18" customHeight="1">
      <c r="A23" s="29" t="s">
        <v>10</v>
      </c>
      <c r="B23" s="78"/>
      <c r="C23" s="78"/>
      <c r="D23" s="79"/>
      <c r="E23" s="80"/>
      <c r="F23" s="27"/>
      <c r="G23" s="27"/>
      <c r="H23" s="28"/>
      <c r="I23" s="85"/>
      <c r="J23" s="19"/>
    </row>
    <row r="24" spans="1:10" ht="18" customHeight="1">
      <c r="A24" s="128" t="s">
        <v>49</v>
      </c>
      <c r="B24" s="81"/>
      <c r="C24" s="81"/>
      <c r="D24" s="40"/>
      <c r="E24" s="38">
        <f aca="true" t="shared" si="0" ref="E24:E44">IF((F24&gt;0),100/F$57*F24,0)</f>
        <v>0</v>
      </c>
      <c r="F24" s="122"/>
      <c r="G24" s="69"/>
      <c r="H24" s="108">
        <f aca="true" t="shared" si="1" ref="H24:H44">IF((H$14&gt;0),(($F24*$G24)*H$14),IF((F24&gt;0),(F24*G24),0))</f>
        <v>0</v>
      </c>
      <c r="I24" s="159">
        <f>IF((H$14&gt;0),(($F24*$G24)*I$14),0)</f>
        <v>0</v>
      </c>
      <c r="J24" s="150"/>
    </row>
    <row r="25" spans="1:10" ht="18" customHeight="1">
      <c r="A25" s="129" t="s">
        <v>26</v>
      </c>
      <c r="B25" s="82"/>
      <c r="C25" s="82"/>
      <c r="D25" s="6"/>
      <c r="E25" s="39">
        <f t="shared" si="0"/>
        <v>0</v>
      </c>
      <c r="F25" s="122"/>
      <c r="G25" s="69"/>
      <c r="H25" s="108">
        <f t="shared" si="1"/>
        <v>0</v>
      </c>
      <c r="I25" s="160">
        <f>IF((H$14&gt;0),(($F25*$G25)*I$14),0)</f>
        <v>0</v>
      </c>
      <c r="J25" s="150"/>
    </row>
    <row r="26" spans="1:10" ht="18" customHeight="1">
      <c r="A26" s="129" t="s">
        <v>16</v>
      </c>
      <c r="B26" s="82"/>
      <c r="C26" s="82"/>
      <c r="D26" s="7"/>
      <c r="E26" s="39">
        <f t="shared" si="0"/>
        <v>0</v>
      </c>
      <c r="F26" s="122"/>
      <c r="G26" s="69"/>
      <c r="H26" s="108">
        <f t="shared" si="1"/>
        <v>0</v>
      </c>
      <c r="I26" s="160">
        <f aca="true" t="shared" si="2" ref="I26:I44">IF((H$14&gt;0),(($F26*$G26)*I$14),0)</f>
        <v>0</v>
      </c>
      <c r="J26" s="150"/>
    </row>
    <row r="27" spans="1:10" ht="18" customHeight="1">
      <c r="A27" s="129" t="s">
        <v>11</v>
      </c>
      <c r="B27" s="82"/>
      <c r="C27" s="82"/>
      <c r="D27" s="7"/>
      <c r="E27" s="39">
        <f t="shared" si="0"/>
        <v>0</v>
      </c>
      <c r="F27" s="122"/>
      <c r="G27" s="69"/>
      <c r="H27" s="108">
        <f t="shared" si="1"/>
        <v>0</v>
      </c>
      <c r="I27" s="160">
        <f t="shared" si="2"/>
        <v>0</v>
      </c>
      <c r="J27" s="150"/>
    </row>
    <row r="28" spans="1:10" ht="18" customHeight="1">
      <c r="A28" s="129" t="s">
        <v>44</v>
      </c>
      <c r="B28" s="82"/>
      <c r="C28" s="82"/>
      <c r="D28" s="7"/>
      <c r="E28" s="39">
        <f t="shared" si="0"/>
        <v>0</v>
      </c>
      <c r="F28" s="122"/>
      <c r="G28" s="69"/>
      <c r="H28" s="108">
        <f t="shared" si="1"/>
        <v>0</v>
      </c>
      <c r="I28" s="160">
        <f t="shared" si="2"/>
        <v>0</v>
      </c>
      <c r="J28" s="150"/>
    </row>
    <row r="29" spans="1:10" ht="18" customHeight="1">
      <c r="A29" s="129" t="s">
        <v>12</v>
      </c>
      <c r="B29" s="82"/>
      <c r="C29" s="82"/>
      <c r="D29" s="6"/>
      <c r="E29" s="39">
        <f t="shared" si="0"/>
        <v>0</v>
      </c>
      <c r="F29" s="122"/>
      <c r="G29" s="69"/>
      <c r="H29" s="108">
        <f t="shared" si="1"/>
        <v>0</v>
      </c>
      <c r="I29" s="160">
        <f t="shared" si="2"/>
        <v>0</v>
      </c>
      <c r="J29" s="150"/>
    </row>
    <row r="30" spans="1:10" ht="18" customHeight="1">
      <c r="A30" s="129" t="s">
        <v>50</v>
      </c>
      <c r="B30" s="82"/>
      <c r="C30" s="82"/>
      <c r="D30" s="6"/>
      <c r="E30" s="39">
        <f t="shared" si="0"/>
        <v>0</v>
      </c>
      <c r="F30" s="122"/>
      <c r="G30" s="69"/>
      <c r="H30" s="108">
        <f t="shared" si="1"/>
        <v>0</v>
      </c>
      <c r="I30" s="160">
        <f t="shared" si="2"/>
        <v>0</v>
      </c>
      <c r="J30" s="150"/>
    </row>
    <row r="31" spans="1:10" ht="18" customHeight="1">
      <c r="A31" s="129" t="s">
        <v>13</v>
      </c>
      <c r="B31" s="82"/>
      <c r="C31" s="82"/>
      <c r="D31" s="6"/>
      <c r="E31" s="39">
        <f t="shared" si="0"/>
        <v>0</v>
      </c>
      <c r="F31" s="122"/>
      <c r="G31" s="69"/>
      <c r="H31" s="108">
        <f t="shared" si="1"/>
        <v>0</v>
      </c>
      <c r="I31" s="160">
        <f t="shared" si="2"/>
        <v>0</v>
      </c>
      <c r="J31" s="150"/>
    </row>
    <row r="32" spans="1:10" ht="18" customHeight="1">
      <c r="A32" s="129" t="s">
        <v>14</v>
      </c>
      <c r="B32" s="82"/>
      <c r="C32" s="82"/>
      <c r="D32" s="6"/>
      <c r="E32" s="39">
        <f t="shared" si="0"/>
        <v>0</v>
      </c>
      <c r="F32" s="122"/>
      <c r="G32" s="69"/>
      <c r="H32" s="108">
        <f t="shared" si="1"/>
        <v>0</v>
      </c>
      <c r="I32" s="160">
        <f t="shared" si="2"/>
        <v>0</v>
      </c>
      <c r="J32" s="150"/>
    </row>
    <row r="33" spans="1:10" ht="18" customHeight="1">
      <c r="A33" s="129" t="s">
        <v>15</v>
      </c>
      <c r="B33" s="82"/>
      <c r="C33" s="82"/>
      <c r="D33" s="6"/>
      <c r="E33" s="39">
        <f t="shared" si="0"/>
        <v>0</v>
      </c>
      <c r="F33" s="122"/>
      <c r="G33" s="69"/>
      <c r="H33" s="108">
        <f t="shared" si="1"/>
        <v>0</v>
      </c>
      <c r="I33" s="160">
        <f t="shared" si="2"/>
        <v>0</v>
      </c>
      <c r="J33" s="150"/>
    </row>
    <row r="34" spans="1:10" ht="18" customHeight="1">
      <c r="A34" s="129" t="s">
        <v>17</v>
      </c>
      <c r="B34" s="82"/>
      <c r="C34" s="82"/>
      <c r="D34" s="6"/>
      <c r="E34" s="39">
        <f t="shared" si="0"/>
        <v>0</v>
      </c>
      <c r="F34" s="122"/>
      <c r="G34" s="69"/>
      <c r="H34" s="108">
        <f t="shared" si="1"/>
        <v>0</v>
      </c>
      <c r="I34" s="160">
        <f t="shared" si="2"/>
        <v>0</v>
      </c>
      <c r="J34" s="150"/>
    </row>
    <row r="35" spans="1:10" ht="18" customHeight="1">
      <c r="A35" s="129" t="s">
        <v>45</v>
      </c>
      <c r="B35" s="82"/>
      <c r="C35" s="82"/>
      <c r="D35" s="6"/>
      <c r="E35" s="39">
        <f t="shared" si="0"/>
        <v>0</v>
      </c>
      <c r="F35" s="122"/>
      <c r="G35" s="69"/>
      <c r="H35" s="108">
        <f t="shared" si="1"/>
        <v>0</v>
      </c>
      <c r="I35" s="160">
        <f t="shared" si="2"/>
        <v>0</v>
      </c>
      <c r="J35" s="150"/>
    </row>
    <row r="36" spans="1:10" ht="18" customHeight="1">
      <c r="A36" s="129" t="s">
        <v>46</v>
      </c>
      <c r="B36" s="82"/>
      <c r="C36" s="82"/>
      <c r="D36" s="6"/>
      <c r="E36" s="39">
        <f t="shared" si="0"/>
        <v>0</v>
      </c>
      <c r="F36" s="122"/>
      <c r="G36" s="69"/>
      <c r="H36" s="108">
        <f t="shared" si="1"/>
        <v>0</v>
      </c>
      <c r="I36" s="160">
        <f t="shared" si="2"/>
        <v>0</v>
      </c>
      <c r="J36" s="150"/>
    </row>
    <row r="37" spans="1:10" ht="18" customHeight="1">
      <c r="A37" s="129" t="s">
        <v>18</v>
      </c>
      <c r="B37" s="82"/>
      <c r="C37" s="82"/>
      <c r="D37" s="6"/>
      <c r="E37" s="39">
        <f t="shared" si="0"/>
        <v>0</v>
      </c>
      <c r="F37" s="122"/>
      <c r="G37" s="69"/>
      <c r="H37" s="108">
        <f t="shared" si="1"/>
        <v>0</v>
      </c>
      <c r="I37" s="160">
        <f t="shared" si="2"/>
        <v>0</v>
      </c>
      <c r="J37" s="150"/>
    </row>
    <row r="38" spans="1:10" ht="18" customHeight="1">
      <c r="A38" s="129" t="s">
        <v>19</v>
      </c>
      <c r="B38" s="82"/>
      <c r="C38" s="82"/>
      <c r="D38" s="6"/>
      <c r="E38" s="39">
        <f t="shared" si="0"/>
        <v>0</v>
      </c>
      <c r="F38" s="122"/>
      <c r="G38" s="69"/>
      <c r="H38" s="108">
        <f t="shared" si="1"/>
        <v>0</v>
      </c>
      <c r="I38" s="160">
        <f t="shared" si="2"/>
        <v>0</v>
      </c>
      <c r="J38" s="150"/>
    </row>
    <row r="39" spans="1:10" ht="18" customHeight="1">
      <c r="A39" s="129" t="s">
        <v>20</v>
      </c>
      <c r="B39" s="82"/>
      <c r="C39" s="82"/>
      <c r="D39" s="6"/>
      <c r="E39" s="39">
        <f t="shared" si="0"/>
        <v>0</v>
      </c>
      <c r="F39" s="122"/>
      <c r="G39" s="69"/>
      <c r="H39" s="108">
        <f t="shared" si="1"/>
        <v>0</v>
      </c>
      <c r="I39" s="160">
        <f t="shared" si="2"/>
        <v>0</v>
      </c>
      <c r="J39" s="150"/>
    </row>
    <row r="40" spans="1:10" ht="18" customHeight="1">
      <c r="A40" s="129" t="s">
        <v>21</v>
      </c>
      <c r="B40" s="82"/>
      <c r="C40" s="82"/>
      <c r="D40" s="6"/>
      <c r="E40" s="39">
        <f t="shared" si="0"/>
        <v>0</v>
      </c>
      <c r="F40" s="122"/>
      <c r="G40" s="69"/>
      <c r="H40" s="108">
        <f t="shared" si="1"/>
        <v>0</v>
      </c>
      <c r="I40" s="160">
        <f>IF((H$14&gt;0),(($F40*$G40)*I$14),0)</f>
        <v>0</v>
      </c>
      <c r="J40" s="150"/>
    </row>
    <row r="41" spans="1:10" ht="18" customHeight="1">
      <c r="A41" s="129" t="s">
        <v>47</v>
      </c>
      <c r="B41" s="82"/>
      <c r="C41" s="82"/>
      <c r="D41" s="6"/>
      <c r="E41" s="39">
        <f t="shared" si="0"/>
        <v>0</v>
      </c>
      <c r="F41" s="122"/>
      <c r="G41" s="69"/>
      <c r="H41" s="108">
        <f t="shared" si="1"/>
        <v>0</v>
      </c>
      <c r="I41" s="160">
        <f t="shared" si="2"/>
        <v>0</v>
      </c>
      <c r="J41" s="150"/>
    </row>
    <row r="42" spans="1:10" ht="18" customHeight="1">
      <c r="A42" s="129" t="s">
        <v>22</v>
      </c>
      <c r="B42" s="82"/>
      <c r="C42" s="82"/>
      <c r="D42" s="6"/>
      <c r="E42" s="39">
        <f t="shared" si="0"/>
        <v>0</v>
      </c>
      <c r="F42" s="122"/>
      <c r="G42" s="69"/>
      <c r="H42" s="108">
        <f t="shared" si="1"/>
        <v>0</v>
      </c>
      <c r="I42" s="160">
        <f t="shared" si="2"/>
        <v>0</v>
      </c>
      <c r="J42" s="150"/>
    </row>
    <row r="43" spans="1:10" ht="18" customHeight="1">
      <c r="A43" s="129" t="s">
        <v>23</v>
      </c>
      <c r="B43" s="82"/>
      <c r="C43" s="82"/>
      <c r="D43" s="6"/>
      <c r="E43" s="39">
        <f t="shared" si="0"/>
        <v>0</v>
      </c>
      <c r="F43" s="122"/>
      <c r="G43" s="69"/>
      <c r="H43" s="108">
        <f t="shared" si="1"/>
        <v>0</v>
      </c>
      <c r="I43" s="160">
        <f t="shared" si="2"/>
        <v>0</v>
      </c>
      <c r="J43" s="150"/>
    </row>
    <row r="44" spans="1:10" ht="18" customHeight="1">
      <c r="A44" s="129" t="s">
        <v>48</v>
      </c>
      <c r="B44" s="82"/>
      <c r="C44" s="82"/>
      <c r="D44" s="6"/>
      <c r="E44" s="39">
        <f t="shared" si="0"/>
        <v>0</v>
      </c>
      <c r="F44" s="122"/>
      <c r="G44" s="69"/>
      <c r="H44" s="108">
        <f t="shared" si="1"/>
        <v>0</v>
      </c>
      <c r="I44" s="160">
        <f t="shared" si="2"/>
        <v>0</v>
      </c>
      <c r="J44" s="150"/>
    </row>
    <row r="45" spans="1:10" ht="18" customHeight="1">
      <c r="A45" s="37" t="s">
        <v>9</v>
      </c>
      <c r="B45" s="51"/>
      <c r="C45" s="51"/>
      <c r="D45" s="21"/>
      <c r="E45" s="83">
        <f>SUM(E24:E44)</f>
        <v>0</v>
      </c>
      <c r="F45" s="22">
        <f>SUM(F24:F44)</f>
        <v>0</v>
      </c>
      <c r="G45" s="123"/>
      <c r="H45" s="23">
        <f>SUM(H24:H44)</f>
        <v>0</v>
      </c>
      <c r="I45" s="162">
        <f>SUM(I24:I44)</f>
        <v>0</v>
      </c>
      <c r="J45" s="151"/>
    </row>
    <row r="46" spans="1:10" ht="24.75" customHeight="1">
      <c r="A46" s="86"/>
      <c r="B46" s="87"/>
      <c r="C46" s="87"/>
      <c r="D46" s="87"/>
      <c r="E46" s="215" t="str">
        <f>E12</f>
        <v>kalkulierte Kosten zur                            Bewilligung</v>
      </c>
      <c r="F46" s="216"/>
      <c r="G46" s="218" t="str">
        <f>G12</f>
        <v>B a u t e n s t a n d</v>
      </c>
      <c r="H46" s="219"/>
      <c r="I46" s="220"/>
      <c r="J46" s="143"/>
    </row>
    <row r="47" spans="1:10" ht="23.25" customHeight="1">
      <c r="A47" s="88"/>
      <c r="B47" s="89"/>
      <c r="C47" s="89"/>
      <c r="D47" s="89"/>
      <c r="E47" s="212" t="s">
        <v>53</v>
      </c>
      <c r="F47" s="107" t="str">
        <f>F13</f>
        <v>EUR</v>
      </c>
      <c r="G47" s="212" t="s">
        <v>52</v>
      </c>
      <c r="H47" s="170" t="str">
        <f>H13</f>
        <v>EUR</v>
      </c>
      <c r="I47" s="171">
        <f>I13</f>
      </c>
      <c r="J47" s="147"/>
    </row>
    <row r="48" spans="1:10" ht="13.5" customHeight="1">
      <c r="A48" s="90"/>
      <c r="B48" s="91"/>
      <c r="C48" s="91"/>
      <c r="D48" s="91"/>
      <c r="E48" s="213"/>
      <c r="F48" s="92"/>
      <c r="G48" s="223"/>
      <c r="H48" s="134">
        <f>H14</f>
        <v>0</v>
      </c>
      <c r="I48" s="163">
        <f>I14</f>
      </c>
      <c r="J48" s="152"/>
    </row>
    <row r="49" spans="1:10" ht="18" customHeight="1">
      <c r="A49" s="93" t="s">
        <v>9</v>
      </c>
      <c r="B49" s="51"/>
      <c r="C49" s="51"/>
      <c r="D49" s="44"/>
      <c r="E49" s="45">
        <f>SUM(E45)</f>
        <v>0</v>
      </c>
      <c r="F49" s="45">
        <f>SUM(F45)</f>
        <v>0</v>
      </c>
      <c r="G49" s="94"/>
      <c r="H49" s="114">
        <f>SUM(H45)</f>
        <v>0</v>
      </c>
      <c r="I49" s="164">
        <f>SUM(I45)</f>
        <v>0</v>
      </c>
      <c r="J49" s="111"/>
    </row>
    <row r="50" spans="1:10" ht="18" customHeight="1">
      <c r="A50" s="128" t="s">
        <v>24</v>
      </c>
      <c r="B50" s="81"/>
      <c r="C50" s="81"/>
      <c r="D50" s="40"/>
      <c r="E50" s="38">
        <f>IF((F50&gt;0),100/F$57*F50,0)</f>
        <v>0</v>
      </c>
      <c r="F50" s="122"/>
      <c r="G50" s="69"/>
      <c r="H50" s="108">
        <f aca="true" t="shared" si="3" ref="H50:H56">IF((H$14&gt;0),(($F50*$G50)*H$14),IF((F50&gt;0),(F50*G50),0))</f>
        <v>0</v>
      </c>
      <c r="I50" s="159">
        <f aca="true" t="shared" si="4" ref="I50:I56">IF((H$14&gt;0),(($F50*$G50)*I$14),0)</f>
        <v>0</v>
      </c>
      <c r="J50" s="150"/>
    </row>
    <row r="51" spans="1:10" ht="18" customHeight="1">
      <c r="A51" s="129" t="s">
        <v>25</v>
      </c>
      <c r="B51" s="82"/>
      <c r="C51" s="82"/>
      <c r="D51" s="6"/>
      <c r="E51" s="5">
        <f aca="true" t="shared" si="5" ref="E51:E56">IF((F51&gt;0),100/F$57*F51,0)</f>
        <v>0</v>
      </c>
      <c r="F51" s="122"/>
      <c r="G51" s="69"/>
      <c r="H51" s="108">
        <f t="shared" si="3"/>
        <v>0</v>
      </c>
      <c r="I51" s="160">
        <f t="shared" si="4"/>
        <v>0</v>
      </c>
      <c r="J51" s="150"/>
    </row>
    <row r="52" spans="1:10" ht="18" customHeight="1">
      <c r="A52" s="136" t="s">
        <v>27</v>
      </c>
      <c r="B52" s="130"/>
      <c r="C52" s="130"/>
      <c r="D52" s="131"/>
      <c r="E52" s="5">
        <f t="shared" si="5"/>
        <v>0</v>
      </c>
      <c r="F52" s="122"/>
      <c r="G52" s="69"/>
      <c r="H52" s="108">
        <f t="shared" si="3"/>
        <v>0</v>
      </c>
      <c r="I52" s="160">
        <f t="shared" si="4"/>
        <v>0</v>
      </c>
      <c r="J52" s="150"/>
    </row>
    <row r="53" spans="1:10" ht="18" customHeight="1">
      <c r="A53" s="129" t="s">
        <v>28</v>
      </c>
      <c r="B53" s="82"/>
      <c r="C53" s="82"/>
      <c r="D53" s="6"/>
      <c r="E53" s="5">
        <f t="shared" si="5"/>
        <v>0</v>
      </c>
      <c r="F53" s="122"/>
      <c r="G53" s="69"/>
      <c r="H53" s="108">
        <f t="shared" si="3"/>
        <v>0</v>
      </c>
      <c r="I53" s="160">
        <f t="shared" si="4"/>
        <v>0</v>
      </c>
      <c r="J53" s="150"/>
    </row>
    <row r="54" spans="1:10" ht="18" customHeight="1">
      <c r="A54" s="129" t="s">
        <v>29</v>
      </c>
      <c r="B54" s="82"/>
      <c r="C54" s="82"/>
      <c r="D54" s="6"/>
      <c r="E54" s="5">
        <f t="shared" si="5"/>
        <v>0</v>
      </c>
      <c r="F54" s="122"/>
      <c r="G54" s="69"/>
      <c r="H54" s="108">
        <f t="shared" si="3"/>
        <v>0</v>
      </c>
      <c r="I54" s="160">
        <f t="shared" si="4"/>
        <v>0</v>
      </c>
      <c r="J54" s="150"/>
    </row>
    <row r="55" spans="1:10" ht="18" customHeight="1">
      <c r="A55" s="129" t="s">
        <v>30</v>
      </c>
      <c r="B55" s="82"/>
      <c r="C55" s="82"/>
      <c r="D55" s="6"/>
      <c r="E55" s="5">
        <f t="shared" si="5"/>
        <v>0</v>
      </c>
      <c r="F55" s="122"/>
      <c r="G55" s="69"/>
      <c r="H55" s="108">
        <f t="shared" si="3"/>
        <v>0</v>
      </c>
      <c r="I55" s="160">
        <f t="shared" si="4"/>
        <v>0</v>
      </c>
      <c r="J55" s="150"/>
    </row>
    <row r="56" spans="1:10" ht="18" customHeight="1">
      <c r="A56" s="137" t="s">
        <v>31</v>
      </c>
      <c r="B56" s="95"/>
      <c r="C56" s="95"/>
      <c r="D56" s="47"/>
      <c r="E56" s="31">
        <f t="shared" si="5"/>
        <v>0</v>
      </c>
      <c r="F56" s="122"/>
      <c r="G56" s="69"/>
      <c r="H56" s="108">
        <f t="shared" si="3"/>
        <v>0</v>
      </c>
      <c r="I56" s="160">
        <f t="shared" si="4"/>
        <v>0</v>
      </c>
      <c r="J56" s="150"/>
    </row>
    <row r="57" spans="1:10" ht="18" customHeight="1" thickBot="1">
      <c r="A57" s="41" t="s">
        <v>32</v>
      </c>
      <c r="B57" s="96"/>
      <c r="C57" s="96"/>
      <c r="D57" s="42"/>
      <c r="E57" s="33">
        <f>SUM(E49:E56)</f>
        <v>0</v>
      </c>
      <c r="F57" s="32">
        <f>SUM(F49:F56)</f>
        <v>0</v>
      </c>
      <c r="G57" s="145">
        <f>IF((F57&gt;0),IF((H$14&gt;0),(100/F57)*(H57+I57),100/F57*H57),0)</f>
        <v>0</v>
      </c>
      <c r="H57" s="115">
        <f>SUM(H49:H56)</f>
        <v>0</v>
      </c>
      <c r="I57" s="165">
        <f>SUM(I49:I56)</f>
        <v>0</v>
      </c>
      <c r="J57" s="153"/>
    </row>
    <row r="58" spans="1:10" ht="4.5" customHeight="1">
      <c r="A58" s="56"/>
      <c r="B58" s="57"/>
      <c r="C58" s="57"/>
      <c r="D58" s="57"/>
      <c r="E58" s="59"/>
      <c r="F58" s="58"/>
      <c r="G58" s="110"/>
      <c r="H58" s="116"/>
      <c r="I58" s="117"/>
      <c r="J58" s="154"/>
    </row>
    <row r="59" spans="1:10" ht="21" customHeight="1">
      <c r="A59" s="221" t="str">
        <f>IF(AND(F57&gt;0,F59=0),"Hier Kosten gemäß Bewilligung eingeben !  ","Kosten zur Bewilligung  (BK und AA)     =")</f>
        <v>Kosten zur Bewilligung  (BK und AA)     =</v>
      </c>
      <c r="B59" s="222"/>
      <c r="C59" s="222"/>
      <c r="D59" s="222"/>
      <c r="E59" s="222"/>
      <c r="F59" s="172"/>
      <c r="G59" s="173">
        <f>IF(((F57-F59)&lt;&gt;0),"Diff. zur Summe B ","")</f>
      </c>
      <c r="H59" s="157">
        <f>IF(((F57-F59)&lt;&gt;0),(F57-F59),0)</f>
        <v>0</v>
      </c>
      <c r="I59" s="166">
        <f>IF((F59&gt;0),IF(((F57-F59)=0),0,"EUR  !!!"),IF(AND(F57&gt;0,F59=0),"EUR",0))</f>
        <v>0</v>
      </c>
      <c r="J59" s="112"/>
    </row>
    <row r="60" spans="1:10" ht="4.5" customHeight="1">
      <c r="A60" s="60"/>
      <c r="B60" s="97"/>
      <c r="C60" s="97"/>
      <c r="D60" s="61"/>
      <c r="E60" s="61"/>
      <c r="F60" s="62"/>
      <c r="G60" s="63"/>
      <c r="H60" s="118"/>
      <c r="I60" s="167"/>
      <c r="J60" s="113"/>
    </row>
    <row r="61" spans="1:10" ht="18" customHeight="1">
      <c r="A61" s="20" t="s">
        <v>35</v>
      </c>
      <c r="B61" s="98"/>
      <c r="C61" s="98"/>
      <c r="D61" s="51"/>
      <c r="E61" s="53"/>
      <c r="F61" s="52"/>
      <c r="G61" s="48"/>
      <c r="H61" s="119"/>
      <c r="I61" s="121"/>
      <c r="J61" s="155"/>
    </row>
    <row r="62" spans="1:10" ht="19.5" customHeight="1">
      <c r="A62" s="49" t="s">
        <v>36</v>
      </c>
      <c r="B62" s="81"/>
      <c r="C62" s="81"/>
      <c r="D62" s="40"/>
      <c r="E62" s="46">
        <f>IF((F62&gt;0),100/F$67*F62,0)</f>
        <v>0</v>
      </c>
      <c r="F62" s="122"/>
      <c r="G62" s="69"/>
      <c r="H62" s="108">
        <f>IF((H$14&gt;0),(($F62*$G62)*H$14),IF((F62&gt;0),(F62*G62),0))</f>
        <v>0</v>
      </c>
      <c r="I62" s="159">
        <f>IF((H$14&gt;0),(($F62*$G62)*I$14),0)</f>
        <v>0</v>
      </c>
      <c r="J62" s="150"/>
    </row>
    <row r="63" spans="1:10" ht="19.5" customHeight="1">
      <c r="A63" s="50" t="s">
        <v>40</v>
      </c>
      <c r="B63" s="82"/>
      <c r="C63" s="82"/>
      <c r="D63" s="6"/>
      <c r="E63" s="5">
        <f>IF((F63&gt;0),100/F$67*F63,0)</f>
        <v>0</v>
      </c>
      <c r="F63" s="122"/>
      <c r="G63" s="69"/>
      <c r="H63" s="108">
        <f>IF((H$14&gt;0),(($F63*$G63)*H$14),IF((F63&gt;0),(F63*G63),0))</f>
        <v>0</v>
      </c>
      <c r="I63" s="160">
        <f>IF((H$14&gt;0),(($F63*$G63)*I$14),0)</f>
        <v>0</v>
      </c>
      <c r="J63" s="150"/>
    </row>
    <row r="64" spans="1:10" ht="19.5" customHeight="1">
      <c r="A64" s="50" t="s">
        <v>39</v>
      </c>
      <c r="B64" s="82"/>
      <c r="C64" s="82"/>
      <c r="D64" s="6"/>
      <c r="E64" s="5">
        <f>IF((F64&gt;0),100/F$67*F64,0)</f>
        <v>0</v>
      </c>
      <c r="F64" s="122"/>
      <c r="G64" s="69"/>
      <c r="H64" s="108">
        <f>IF((H$14&gt;0),(($F64*$G64)*H$14),IF((F64&gt;0),(F64*G64),0))</f>
        <v>0</v>
      </c>
      <c r="I64" s="160">
        <f>IF((H$14&gt;0),(($F64*$G64)*I$14),0)</f>
        <v>0</v>
      </c>
      <c r="J64" s="150"/>
    </row>
    <row r="65" spans="1:10" ht="19.5" customHeight="1">
      <c r="A65" s="50" t="s">
        <v>37</v>
      </c>
      <c r="B65" s="82"/>
      <c r="C65" s="82"/>
      <c r="D65" s="6"/>
      <c r="E65" s="5">
        <f>IF((F65&gt;0),100/F$67*F65,0)</f>
        <v>0</v>
      </c>
      <c r="F65" s="122"/>
      <c r="G65" s="69"/>
      <c r="H65" s="108">
        <f>IF((H$14&gt;0),(($F65*$G65)*H$14),IF((F65&gt;0),(F65*G65),0))</f>
        <v>0</v>
      </c>
      <c r="I65" s="160">
        <f>IF((H$14&gt;0),(($F65*$G65)*I$14),0)</f>
        <v>0</v>
      </c>
      <c r="J65" s="150"/>
    </row>
    <row r="66" spans="1:10" ht="19.5" customHeight="1">
      <c r="A66" s="50" t="s">
        <v>38</v>
      </c>
      <c r="B66" s="82"/>
      <c r="C66" s="82"/>
      <c r="D66" s="6"/>
      <c r="E66" s="5">
        <f>IF((F66&gt;0),100/F$67*F66,0)</f>
        <v>0</v>
      </c>
      <c r="F66" s="122"/>
      <c r="G66" s="69"/>
      <c r="H66" s="108">
        <f>IF((H$14&gt;0),(($F66*$G66)*H$14),IF((F66&gt;0),(F66*G66),0))</f>
        <v>0</v>
      </c>
      <c r="I66" s="160">
        <f>IF((H$14&gt;0),(($F66*$G66)*I$14),0)</f>
        <v>0</v>
      </c>
      <c r="J66" s="150"/>
    </row>
    <row r="67" spans="1:10" ht="19.5" customHeight="1" thickBot="1">
      <c r="A67" s="41" t="s">
        <v>33</v>
      </c>
      <c r="B67" s="96"/>
      <c r="C67" s="96"/>
      <c r="D67" s="42"/>
      <c r="E67" s="33">
        <f>SUM(E61:E66)</f>
        <v>0</v>
      </c>
      <c r="F67" s="32">
        <f>SUM(F62:F66)</f>
        <v>0</v>
      </c>
      <c r="G67" s="145">
        <f>IF((F67&gt;0),100/F67*H67,0)</f>
        <v>0</v>
      </c>
      <c r="H67" s="115">
        <f>SUM(H62:H66)</f>
        <v>0</v>
      </c>
      <c r="I67" s="168">
        <f>SUM(I62:I66)</f>
        <v>0</v>
      </c>
      <c r="J67" s="154"/>
    </row>
    <row r="68" spans="1:10" ht="19.5" customHeight="1" thickBot="1">
      <c r="A68" s="64" t="s">
        <v>34</v>
      </c>
      <c r="B68" s="65"/>
      <c r="C68" s="65"/>
      <c r="D68" s="65"/>
      <c r="E68" s="99"/>
      <c r="F68" s="66">
        <f>SUM(F21+F57+F67)</f>
        <v>0</v>
      </c>
      <c r="G68" s="144">
        <f>IF((F68&gt;0),IF((H$14&gt;0),100/(F68)*(H68+I68),100/F68*H68),0)</f>
        <v>0</v>
      </c>
      <c r="H68" s="120">
        <f>SUM(H21+H57+H67)</f>
        <v>0</v>
      </c>
      <c r="I68" s="169">
        <f>SUM(I21+I57+I67)</f>
        <v>0</v>
      </c>
      <c r="J68" s="156"/>
    </row>
    <row r="69" spans="1:10" ht="23.25" customHeight="1" thickTop="1">
      <c r="A69" s="3"/>
      <c r="B69" s="100"/>
      <c r="C69" s="100"/>
      <c r="D69" s="100"/>
      <c r="E69" s="100"/>
      <c r="F69" s="54"/>
      <c r="G69" s="101"/>
      <c r="H69" s="101"/>
      <c r="I69" s="101"/>
      <c r="J69" s="102"/>
    </row>
    <row r="70" spans="1:10" ht="16.5" customHeight="1">
      <c r="A70" s="3"/>
      <c r="C70" s="71"/>
      <c r="D70" s="12"/>
      <c r="E70" s="174" t="str">
        <f>IF((H$14&gt;0),"Aktueller Bautenstand - Wohnen  ","Aktueller Bautenstand         ")</f>
        <v>Aktueller Bautenstand         </v>
      </c>
      <c r="F70" s="205">
        <f>H68</f>
        <v>0</v>
      </c>
      <c r="G70" s="67" t="s">
        <v>41</v>
      </c>
      <c r="H70" s="146"/>
      <c r="I70" s="175"/>
      <c r="J70" s="176"/>
    </row>
    <row r="71" spans="1:10" s="1" customFormat="1" ht="12.75">
      <c r="A71" s="12"/>
      <c r="B71" s="208"/>
      <c r="C71" s="206"/>
      <c r="D71" s="206"/>
      <c r="E71" s="194"/>
      <c r="F71" s="67"/>
      <c r="G71" s="206"/>
      <c r="H71" s="206"/>
      <c r="I71" s="67"/>
      <c r="J71" s="191"/>
    </row>
    <row r="72" spans="1:10" s="1" customFormat="1" ht="12.75">
      <c r="A72" s="12"/>
      <c r="B72" s="199"/>
      <c r="C72" s="200"/>
      <c r="D72" s="200"/>
      <c r="E72" s="207"/>
      <c r="F72" s="199"/>
      <c r="G72" s="201"/>
      <c r="H72" s="201"/>
      <c r="I72" s="67"/>
      <c r="J72" s="191"/>
    </row>
    <row r="73" spans="1:10" s="1" customFormat="1" ht="12.75">
      <c r="A73" s="12"/>
      <c r="B73" s="199"/>
      <c r="C73" s="200"/>
      <c r="D73" s="198"/>
      <c r="E73" s="198"/>
      <c r="F73" s="199"/>
      <c r="G73" s="201"/>
      <c r="H73" s="201"/>
      <c r="I73" s="67"/>
      <c r="J73" s="191"/>
    </row>
    <row r="74" spans="1:10" s="1" customFormat="1" ht="12.75">
      <c r="A74" s="138"/>
      <c r="B74" s="202" t="s">
        <v>57</v>
      </c>
      <c r="C74" s="70"/>
      <c r="D74" s="202" t="s">
        <v>58</v>
      </c>
      <c r="E74" s="70"/>
      <c r="F74" s="140"/>
      <c r="G74" s="141"/>
      <c r="H74" s="139"/>
      <c r="I74" s="140"/>
      <c r="J74" s="191"/>
    </row>
    <row r="75" spans="1:10" s="1" customFormat="1" ht="12.75">
      <c r="A75" s="138"/>
      <c r="B75" s="70"/>
      <c r="C75" s="203"/>
      <c r="D75" s="202" t="s">
        <v>59</v>
      </c>
      <c r="E75" s="70"/>
      <c r="F75" s="140"/>
      <c r="G75" s="141"/>
      <c r="H75" s="139"/>
      <c r="I75" s="140"/>
      <c r="J75" s="191"/>
    </row>
    <row r="76" spans="1:10" s="1" customFormat="1" ht="12.75">
      <c r="A76" s="138"/>
      <c r="B76" s="70"/>
      <c r="C76" s="70"/>
      <c r="D76" s="202" t="s">
        <v>60</v>
      </c>
      <c r="E76" s="70"/>
      <c r="F76" s="140"/>
      <c r="G76" s="141"/>
      <c r="H76" s="139"/>
      <c r="I76" s="140"/>
      <c r="J76" s="191"/>
    </row>
    <row r="77" spans="1:10" s="1" customFormat="1" ht="12.75">
      <c r="A77" s="138"/>
      <c r="B77" s="70"/>
      <c r="C77" s="70"/>
      <c r="D77" s="202" t="s">
        <v>61</v>
      </c>
      <c r="E77" s="70"/>
      <c r="F77" s="140"/>
      <c r="G77" s="141"/>
      <c r="H77" s="139"/>
      <c r="I77" s="140"/>
      <c r="J77" s="191"/>
    </row>
    <row r="78" spans="1:10" s="1" customFormat="1" ht="12.75">
      <c r="A78" s="138"/>
      <c r="B78" s="70"/>
      <c r="C78" s="70"/>
      <c r="D78" s="70"/>
      <c r="E78" s="70"/>
      <c r="F78" s="140"/>
      <c r="G78" s="141"/>
      <c r="H78" s="139"/>
      <c r="I78" s="140"/>
      <c r="J78" s="191"/>
    </row>
    <row r="79" spans="1:10" s="1" customFormat="1" ht="33.75" customHeight="1">
      <c r="A79" s="138"/>
      <c r="B79" s="217" t="s">
        <v>62</v>
      </c>
      <c r="C79" s="217"/>
      <c r="D79" s="217"/>
      <c r="E79" s="217"/>
      <c r="F79" s="217"/>
      <c r="G79" s="217"/>
      <c r="H79" s="217"/>
      <c r="I79" s="217"/>
      <c r="J79" s="191"/>
    </row>
    <row r="80" spans="1:10" s="1" customFormat="1" ht="24" customHeight="1">
      <c r="A80" s="138"/>
      <c r="B80" s="217" t="s">
        <v>63</v>
      </c>
      <c r="C80" s="217"/>
      <c r="D80" s="217"/>
      <c r="E80" s="217"/>
      <c r="F80" s="217"/>
      <c r="G80" s="217"/>
      <c r="H80" s="217"/>
      <c r="I80" s="217"/>
      <c r="J80" s="191"/>
    </row>
    <row r="81" spans="1:10" s="1" customFormat="1" ht="12.75">
      <c r="A81" s="138"/>
      <c r="B81" s="71"/>
      <c r="C81" s="12"/>
      <c r="D81" s="13"/>
      <c r="E81" s="194"/>
      <c r="F81" s="67"/>
      <c r="G81" s="12"/>
      <c r="H81" s="12"/>
      <c r="I81" s="140"/>
      <c r="J81" s="191"/>
    </row>
    <row r="82" spans="1:10" s="1" customFormat="1" ht="12.75">
      <c r="A82" s="138"/>
      <c r="B82" s="71"/>
      <c r="C82" s="12"/>
      <c r="D82" s="13"/>
      <c r="E82" s="194"/>
      <c r="F82" s="67"/>
      <c r="G82" s="12"/>
      <c r="H82" s="12"/>
      <c r="I82" s="140"/>
      <c r="J82" s="191"/>
    </row>
    <row r="83" spans="1:10" ht="12.75">
      <c r="A83" s="138"/>
      <c r="B83" s="71"/>
      <c r="C83" s="12"/>
      <c r="D83" s="13"/>
      <c r="E83" s="194"/>
      <c r="F83" s="67"/>
      <c r="G83" s="12"/>
      <c r="H83" s="12"/>
      <c r="I83" s="140"/>
      <c r="J83" s="191"/>
    </row>
    <row r="84" spans="1:10" ht="12.75">
      <c r="A84" s="138"/>
      <c r="B84" s="195"/>
      <c r="C84" s="12"/>
      <c r="D84" s="13"/>
      <c r="E84" s="194"/>
      <c r="F84" s="67"/>
      <c r="G84" s="12"/>
      <c r="H84" s="12"/>
      <c r="I84" s="140"/>
      <c r="J84" s="191"/>
    </row>
    <row r="85" spans="1:10" ht="12.75">
      <c r="A85" s="204"/>
      <c r="B85" s="196" t="s">
        <v>56</v>
      </c>
      <c r="C85" s="197"/>
      <c r="D85" s="197"/>
      <c r="E85" s="198"/>
      <c r="F85" s="196" t="s">
        <v>64</v>
      </c>
      <c r="G85" s="196"/>
      <c r="H85" s="196"/>
      <c r="I85" s="140"/>
      <c r="J85" s="191"/>
    </row>
    <row r="86" spans="1:10" ht="12.75">
      <c r="A86" s="3"/>
      <c r="B86" s="9"/>
      <c r="C86" s="9"/>
      <c r="D86" s="9"/>
      <c r="E86" s="9"/>
      <c r="F86" s="8"/>
      <c r="G86" s="8"/>
      <c r="H86" s="8"/>
      <c r="I86" s="140"/>
      <c r="J86" s="191"/>
    </row>
    <row r="87" spans="1:10" ht="12.75">
      <c r="A87" s="179"/>
      <c r="B87" s="179"/>
      <c r="C87" s="179"/>
      <c r="D87" s="179"/>
      <c r="E87" s="179"/>
      <c r="F87" s="177"/>
      <c r="G87" s="177"/>
      <c r="H87" s="177"/>
      <c r="I87" s="177"/>
      <c r="J87" s="191"/>
    </row>
    <row r="88" spans="1:10" ht="12.75">
      <c r="A88" s="138"/>
      <c r="B88" s="180"/>
      <c r="C88" s="180"/>
      <c r="D88" s="180"/>
      <c r="E88" s="180"/>
      <c r="F88" s="192"/>
      <c r="G88" s="193"/>
      <c r="H88" s="190"/>
      <c r="I88" s="192"/>
      <c r="J88" s="191"/>
    </row>
    <row r="89" spans="1:10" ht="12.75">
      <c r="A89" s="179"/>
      <c r="B89" s="179"/>
      <c r="C89" s="179"/>
      <c r="D89" s="179"/>
      <c r="E89" s="179"/>
      <c r="F89" s="177"/>
      <c r="G89" s="177"/>
      <c r="H89" s="177"/>
      <c r="I89" s="192"/>
      <c r="J89" s="179"/>
    </row>
    <row r="90" spans="1:10" ht="12.75">
      <c r="A90" s="179"/>
      <c r="B90" s="179"/>
      <c r="C90" s="179"/>
      <c r="D90" s="179"/>
      <c r="E90" s="179"/>
      <c r="F90" s="177"/>
      <c r="G90" s="177"/>
      <c r="H90" s="177"/>
      <c r="I90" s="177"/>
      <c r="J90" s="179"/>
    </row>
    <row r="91" spans="1:10" ht="12.75">
      <c r="A91" s="178"/>
      <c r="B91" s="179"/>
      <c r="C91" s="179"/>
      <c r="D91" s="179"/>
      <c r="E91" s="179"/>
      <c r="F91" s="177"/>
      <c r="G91" s="177"/>
      <c r="H91" s="177"/>
      <c r="I91" s="177"/>
      <c r="J91" s="179"/>
    </row>
    <row r="92" spans="1:10" ht="12" customHeight="1">
      <c r="A92" s="178"/>
      <c r="B92" s="179"/>
      <c r="C92" s="179"/>
      <c r="D92" s="179"/>
      <c r="E92" s="179"/>
      <c r="F92" s="177"/>
      <c r="G92" s="177"/>
      <c r="H92" s="177"/>
      <c r="I92" s="177"/>
      <c r="J92" s="179"/>
    </row>
    <row r="93" spans="2:10" ht="12" customHeight="1">
      <c r="B93" s="9"/>
      <c r="C93" s="9"/>
      <c r="D93" s="9"/>
      <c r="E93" s="9"/>
      <c r="F93" s="8"/>
      <c r="G93" s="8"/>
      <c r="H93" s="8"/>
      <c r="I93" s="8"/>
      <c r="J93" s="9"/>
    </row>
    <row r="94" spans="2:10" ht="12" customHeight="1">
      <c r="B94" s="9"/>
      <c r="C94" s="9"/>
      <c r="D94" s="9"/>
      <c r="E94" s="9"/>
      <c r="F94" s="8"/>
      <c r="G94" s="8"/>
      <c r="H94" s="8"/>
      <c r="I94" s="8"/>
      <c r="J94" s="9"/>
    </row>
    <row r="95" spans="2:10" ht="12" customHeight="1">
      <c r="B95" s="3"/>
      <c r="C95" s="3"/>
      <c r="D95" s="3"/>
      <c r="E95" s="3"/>
      <c r="F95" s="3"/>
      <c r="G95" s="3"/>
      <c r="H95" s="3"/>
      <c r="I95" s="3"/>
      <c r="J95" s="3"/>
    </row>
    <row r="96" ht="12.75">
      <c r="J96" s="3"/>
    </row>
    <row r="97" ht="12.75">
      <c r="J97" s="3"/>
    </row>
    <row r="98" ht="12.75">
      <c r="J98" s="3"/>
    </row>
    <row r="99" ht="12.75">
      <c r="J99" s="3"/>
    </row>
    <row r="100" ht="12.75">
      <c r="J100" s="3"/>
    </row>
  </sheetData>
  <sheetProtection password="C40F" sheet="1"/>
  <mergeCells count="13">
    <mergeCell ref="B79:I79"/>
    <mergeCell ref="B80:I80"/>
    <mergeCell ref="G12:I12"/>
    <mergeCell ref="G46:I46"/>
    <mergeCell ref="A59:E59"/>
    <mergeCell ref="G13:G14"/>
    <mergeCell ref="G47:G48"/>
    <mergeCell ref="D4:E4"/>
    <mergeCell ref="E13:E14"/>
    <mergeCell ref="C6:D6"/>
    <mergeCell ref="E47:E48"/>
    <mergeCell ref="E12:F12"/>
    <mergeCell ref="E46:F46"/>
  </mergeCells>
  <printOptions/>
  <pageMargins left="0.7874015748031497" right="0.4330708661417323" top="0.7874015748031497" bottom="0.7874015748031497" header="0.2362204724409449" footer="0.3937007874015748"/>
  <pageSetup blackAndWhite="1" horizontalDpi="600" verticalDpi="600" orientation="portrait" paperSize="9" r:id="rId3"/>
  <headerFooter alignWithMargins="0">
    <oddFooter>&amp;L&amp;"Arial,Standard"&amp;6
___________________________________________
*)  Nichtzutreffendes streichen&amp;5
kb1110271328  - 10.17&amp;R&amp;8
Seite &amp;P/2</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Bautenstandsbericht (Miete/Anschub)</dc:title>
  <dc:subject>kb1110271328</dc:subject>
  <dc:creator>EDV</dc:creator>
  <cp:keywords/>
  <dc:description/>
  <cp:lastModifiedBy>Kristof Illner</cp:lastModifiedBy>
  <cp:lastPrinted>2017-10-09T08:04:16Z</cp:lastPrinted>
  <dcterms:created xsi:type="dcterms:W3CDTF">2000-05-19T14:47:14Z</dcterms:created>
  <dcterms:modified xsi:type="dcterms:W3CDTF">2018-06-15T07:08:21Z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ültig ab">
    <vt:lpwstr>2017-10-20T00:00:00Z</vt:lpwstr>
  </property>
  <property fmtid="{D5CDD505-2E9C-101B-9397-08002B2CF9AE}" pid="3" name="Formularkategorie">
    <vt:lpwstr/>
  </property>
  <property fmtid="{D5CDD505-2E9C-101B-9397-08002B2CF9AE}" pid="4" name="Dokument verwendet in folgenden Prozesselementen">
    <vt:lpwstr/>
  </property>
  <property fmtid="{D5CDD505-2E9C-101B-9397-08002B2CF9AE}" pid="5" name="Hausinternes Formular">
    <vt:lpwstr>0</vt:lpwstr>
  </property>
  <property fmtid="{D5CDD505-2E9C-101B-9397-08002B2CF9AE}" pid="6" name="Änderungsgrund">
    <vt:lpwstr>Anpassung an aktuelle Regelung. Titel umbenannt</vt:lpwstr>
  </property>
  <property fmtid="{D5CDD505-2E9C-101B-9397-08002B2CF9AE}" pid="7" name="zur Version gehörende Genehmigungsaufgaben">
    <vt:lpwstr/>
  </property>
  <property fmtid="{D5CDD505-2E9C-101B-9397-08002B2CF9AE}" pid="8" name="Fälligkeitsdatum">
    <vt:lpwstr>2017-10-20T00:00:00Z</vt:lpwstr>
  </property>
  <property fmtid="{D5CDD505-2E9C-101B-9397-08002B2CF9AE}" pid="9" name="Verantwortung">
    <vt:lpwstr>415;#80 Förderbereich Wohnungsbau - Produktbetreuung</vt:lpwstr>
  </property>
  <property fmtid="{D5CDD505-2E9C-101B-9397-08002B2CF9AE}" pid="10" name="zugeordnete Formularvorlagen">
    <vt:lpwstr>4417;#Zahlungsabruf mit Bautenstandsbericht (Mietwohnungen)</vt:lpwstr>
  </property>
  <property fmtid="{D5CDD505-2E9C-101B-9397-08002B2CF9AE}" pid="11" name="ContentType">
    <vt:lpwstr>Dokument</vt:lpwstr>
  </property>
  <property fmtid="{D5CDD505-2E9C-101B-9397-08002B2CF9AE}" pid="12" name="Veröffentlichungsdatum">
    <vt:lpwstr>2017-10-20T00:00:00Z</vt:lpwstr>
  </property>
  <property fmtid="{D5CDD505-2E9C-101B-9397-08002B2CF9AE}" pid="13" name="AGB und Sonderbedingungen der ILB">
    <vt:lpwstr>0</vt:lpwstr>
  </property>
  <property fmtid="{D5CDD505-2E9C-101B-9397-08002B2CF9AE}" pid="14" name="zugeordnetes Produkt">
    <vt:lpwstr>597;#AufzugsRichtlinie (Zuschuss);#680;#Eigengeschäft Mietwohnungen (Kredit nicht risikorelevant);#598;#Eigengeschäft Mietwohnungen (Kredit risikorelevant);#669;#Immobilienbewertung;#688;#KfW-Darlehen wohnwirtschaftlich (Kredit nicht risikorelevant);#602;</vt:lpwstr>
  </property>
  <property fmtid="{D5CDD505-2E9C-101B-9397-08002B2CF9AE}" pid="15" name="display_urn:schemas-microsoft-com:office:office#Genehmiger">
    <vt:lpwstr>Antje Zölfl</vt:lpwstr>
  </property>
  <property fmtid="{D5CDD505-2E9C-101B-9397-08002B2CF9AE}" pid="16" name="Genehmiger">
    <vt:lpwstr>311</vt:lpwstr>
  </property>
  <property fmtid="{D5CDD505-2E9C-101B-9397-08002B2CF9AE}" pid="17" name="Genehmiger Kommentare">
    <vt:lpwstr>
</vt:lpwstr>
  </property>
  <property fmtid="{D5CDD505-2E9C-101B-9397-08002B2CF9AE}" pid="18" name="Approval workflow finished">
    <vt:lpwstr>0</vt:lpwstr>
  </property>
  <property fmtid="{D5CDD505-2E9C-101B-9397-08002B2CF9AE}" pid="19" name="StartWorkflow">
    <vt:lpwstr>0</vt:lpwstr>
  </property>
  <property fmtid="{D5CDD505-2E9C-101B-9397-08002B2CF9AE}" pid="20" name="Stichwörter">
    <vt:lpwstr>;#Formulare;#</vt:lpwstr>
  </property>
  <property fmtid="{D5CDD505-2E9C-101B-9397-08002B2CF9AE}" pid="21" name="veröffentlicht auf www.ilb.de">
    <vt:lpwstr>1</vt:lpwstr>
  </property>
  <property fmtid="{D5CDD505-2E9C-101B-9397-08002B2CF9AE}" pid="22" name="Dateiname">
    <vt:lpwstr/>
  </property>
  <property fmtid="{D5CDD505-2E9C-101B-9397-08002B2CF9AE}" pid="23" name="Order">
    <vt:lpwstr>657700.000000000</vt:lpwstr>
  </property>
  <property fmtid="{D5CDD505-2E9C-101B-9397-08002B2CF9AE}" pid="24" name="Zur Freigabe">
    <vt:lpwstr>0</vt:lpwstr>
  </property>
  <property fmtid="{D5CDD505-2E9C-101B-9397-08002B2CF9AE}" pid="25" name="Typ - FGCenter-Dokument">
    <vt:lpwstr>0</vt:lpwstr>
  </property>
  <property fmtid="{D5CDD505-2E9C-101B-9397-08002B2CF9AE}" pid="26" name="rechtlich geprüft">
    <vt:lpwstr>2017-02-06T00:00:00Z</vt:lpwstr>
  </property>
  <property fmtid="{D5CDD505-2E9C-101B-9397-08002B2CF9AE}" pid="27" name="ADAS-Dokument">
    <vt:lpwstr>0</vt:lpwstr>
  </property>
  <property fmtid="{D5CDD505-2E9C-101B-9397-08002B2CF9AE}" pid="28" name="adas/word-Dokument">
    <vt:lpwstr>0</vt:lpwstr>
  </property>
  <property fmtid="{D5CDD505-2E9C-101B-9397-08002B2CF9AE}" pid="29" name="Muster">
    <vt:lpwstr>0</vt:lpwstr>
  </property>
  <property fmtid="{D5CDD505-2E9C-101B-9397-08002B2CF9AE}" pid="30" name="GrundNichtInhaltlich">
    <vt:lpwstr/>
  </property>
  <property fmtid="{D5CDD505-2E9C-101B-9397-08002B2CF9AE}" pid="31" name="Kundenportal-Dokument">
    <vt:lpwstr>0</vt:lpwstr>
  </property>
  <property fmtid="{D5CDD505-2E9C-101B-9397-08002B2CF9AE}" pid="32" name="Standard">
    <vt:lpwstr>0</vt:lpwstr>
  </property>
  <property fmtid="{D5CDD505-2E9C-101B-9397-08002B2CF9AE}" pid="33" name="Archiviert">
    <vt:lpwstr>0</vt:lpwstr>
  </property>
  <property fmtid="{D5CDD505-2E9C-101B-9397-08002B2CF9AE}" pid="34" name="profil c/s-Dokument">
    <vt:lpwstr>0</vt:lpwstr>
  </property>
  <property fmtid="{D5CDD505-2E9C-101B-9397-08002B2CF9AE}" pid="35" name="Kommentar">
    <vt:lpwstr/>
  </property>
  <property fmtid="{D5CDD505-2E9C-101B-9397-08002B2CF9AE}" pid="36" name="TemplateUrl">
    <vt:lpwstr/>
  </property>
  <property fmtid="{D5CDD505-2E9C-101B-9397-08002B2CF9AE}" pid="37" name="xd_ProgID">
    <vt:lpwstr/>
  </property>
  <property fmtid="{D5CDD505-2E9C-101B-9397-08002B2CF9AE}" pid="38" name="display_urn:schemas-microsoft-com:office:office#Letzter_x0020_Autor">
    <vt:lpwstr>Denise Peterseim</vt:lpwstr>
  </property>
  <property fmtid="{D5CDD505-2E9C-101B-9397-08002B2CF9AE}" pid="39" name="FGCenter-Dokument">
    <vt:lpwstr>0</vt:lpwstr>
  </property>
  <property fmtid="{D5CDD505-2E9C-101B-9397-08002B2CF9AE}" pid="40" name="ContentTypeId">
    <vt:lpwstr>0x010100B660012897D09449B72D6841CC4C0D01</vt:lpwstr>
  </property>
  <property fmtid="{D5CDD505-2E9C-101B-9397-08002B2CF9AE}" pid="41" name="display_urn:schemas-microsoft-com:office:office#Aktueller_x0020_Bearbeiter">
    <vt:lpwstr>Denise Peterseim</vt:lpwstr>
  </property>
  <property fmtid="{D5CDD505-2E9C-101B-9397-08002B2CF9AE}" pid="42" name="Komentar">
    <vt:lpwstr/>
  </property>
  <property fmtid="{D5CDD505-2E9C-101B-9397-08002B2CF9AE}" pid="43" name="Letzter Autor">
    <vt:lpwstr>525</vt:lpwstr>
  </property>
  <property fmtid="{D5CDD505-2E9C-101B-9397-08002B2CF9AE}" pid="44" name="gültig bis">
    <vt:lpwstr/>
  </property>
  <property fmtid="{D5CDD505-2E9C-101B-9397-08002B2CF9AE}" pid="45" name="Aktueller Bearbeiter">
    <vt:lpwstr/>
  </property>
</Properties>
</file>